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5" r:id="rId1"/>
  </sheets>
  <definedNames>
    <definedName name="_xlnm.Print_Titles" localSheetId="0">附件1!$3:$6</definedName>
  </definedNames>
  <calcPr calcId="144525"/>
</workbook>
</file>

<file path=xl/sharedStrings.xml><?xml version="1.0" encoding="utf-8"?>
<sst xmlns="http://schemas.openxmlformats.org/spreadsheetml/2006/main" count="121" uniqueCount="121">
  <si>
    <t>附件2</t>
  </si>
  <si>
    <t>2024年普通高中国家助学金资金安排表</t>
  </si>
  <si>
    <t xml:space="preserve">                                                                                        单位：万元</t>
  </si>
  <si>
    <t>市县区名称</t>
  </si>
  <si>
    <t>2023年资金情况</t>
  </si>
  <si>
    <t>2024年资金情况</t>
  </si>
  <si>
    <t>省级应承担资金</t>
  </si>
  <si>
    <t xml:space="preserve">闽财教指〔2023〕38号2023年可用资金 </t>
  </si>
  <si>
    <t>结转资金</t>
  </si>
  <si>
    <t>闽财教指〔2023〕88号已下达资金</t>
  </si>
  <si>
    <t>本次下达中央资金</t>
  </si>
  <si>
    <t>2024年及以后可用资金</t>
  </si>
  <si>
    <t>甲</t>
  </si>
  <si>
    <t>01</t>
  </si>
  <si>
    <t>02</t>
  </si>
  <si>
    <t>03</t>
  </si>
  <si>
    <t>04</t>
  </si>
  <si>
    <t>05</t>
  </si>
  <si>
    <t>06</t>
  </si>
  <si>
    <t>总计</t>
  </si>
  <si>
    <t>福州市小计</t>
  </si>
  <si>
    <t>福州市本级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</si>
  <si>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</si>
  <si>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</si>
  <si>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</si>
  <si>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</si>
  <si>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</si>
  <si>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</si>
  <si>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</si>
  <si>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</si>
  <si>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</si>
  <si>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</si>
  <si>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</si>
  <si>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</si>
  <si>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高新区管委会</t>
  </si>
  <si>
    <t>莆田市小计</t>
  </si>
  <si>
    <t>莆田市本级</t>
  </si>
  <si>
    <t>城厢区</t>
  </si>
  <si>
    <t>涵江区</t>
  </si>
  <si>
    <t>荔城区</t>
  </si>
  <si>
    <t>秀屿区</t>
  </si>
  <si>
    <t>湄洲岛管委会</t>
  </si>
  <si>
    <t>北岸管委会</t>
  </si>
  <si>
    <t>仙游县</t>
  </si>
  <si>
    <t>三明市小计</t>
  </si>
  <si>
    <t>三明市本级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</si>
  <si>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</si>
  <si>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</si>
  <si>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</si>
  <si>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</si>
  <si>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</si>
  <si>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</si>
  <si>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</si>
  <si>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</si>
  <si>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</si>
  <si>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</si>
  <si>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泉州市小计</t>
  </si>
  <si>
    <t>泉州市本级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</si>
  <si>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</si>
  <si>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</si>
  <si>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</si>
  <si>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</si>
  <si>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</si>
  <si>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</si>
  <si>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</si>
  <si>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</si>
  <si>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</si>
  <si>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</si>
  <si>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</si>
  <si>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</si>
  <si>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漳州市小计</t>
  </si>
  <si>
    <t>漳州市本级</t>
  </si>
  <si>
    <t>芗城区</t>
  </si>
  <si>
    <t>龙文区</t>
  </si>
  <si>
    <t>漳州招商局开发区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</si>
  <si>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</si>
  <si>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</si>
  <si>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</si>
  <si>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</si>
  <si>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</si>
  <si>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</si>
  <si>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</si>
  <si>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</si>
  <si>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漳州常山开发区</t>
  </si>
  <si>
    <t>龙海区</t>
  </si>
  <si>
    <t>漳州台商投资区</t>
  </si>
  <si>
    <t>古雷开发区</t>
  </si>
  <si>
    <t>漳州高新区</t>
  </si>
  <si>
    <t>南平市小计</t>
  </si>
  <si>
    <t>南平市本级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</si>
  <si>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</si>
  <si>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</si>
  <si>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</si>
  <si>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</si>
  <si>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</si>
  <si>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</si>
  <si>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</si>
  <si>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</si>
  <si>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</si>
  <si>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</si>
  <si>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龙岩市小计</t>
  </si>
  <si>
    <t>龙岩市本级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</si>
  <si>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</si>
  <si>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</si>
  <si>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</si>
  <si>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</si>
  <si>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</si>
  <si>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</si>
  <si>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</si>
  <si>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宁德市小计</t>
  </si>
  <si>
    <t>宁德市本级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</si>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</sst>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1"/>
      <name val="仿宋"/>
      <charset val="134"/>
    </font>
    <font>
      <sz val="11"/>
      <name val="CESI黑体-GB13000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19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workbookViewId="0">
      <pane xSplit="1" topLeftCell="B1" activePane="topRight" state="frozen"/>
      <selection/>
      <selection pane="topRight" activeCell="H74" sqref="H74:H75"/>
    </sheetView>
  </sheetViews>
  <sheetFormatPr defaultColWidth="9" defaultRowHeight="13.5" outlineLevelCol="6"/>
  <cols>
    <col min="1" max="1" width="19" style="1" customWidth="1"/>
    <col min="2" max="2" width="10.75" style="3" customWidth="1"/>
    <col min="3" max="3" width="11.875" style="3" customWidth="1"/>
    <col min="4" max="5" width="11.5" style="3" customWidth="1"/>
    <col min="6" max="6" width="9" style="3" customWidth="1"/>
    <col min="7" max="7" width="12.5" style="3" customWidth="1"/>
    <col min="8" max="16349" width="9" style="1"/>
    <col min="16350" max="16384" width="9" style="4"/>
  </cols>
  <sheetData>
    <row r="1" s="1" customFormat="1" ht="20.25" spans="1:7">
      <c r="A1" s="5" t="s">
        <v>0</v>
      </c>
      <c r="B1" s="3"/>
      <c r="C1" s="3"/>
      <c r="D1" s="3"/>
      <c r="E1" s="3"/>
      <c r="F1" s="3"/>
      <c r="G1" s="3"/>
    </row>
    <row r="2" s="1" customFormat="1" ht="28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1" customHeight="1" spans="1:7">
      <c r="A3" s="7" t="s">
        <v>2</v>
      </c>
      <c r="B3" s="8"/>
      <c r="C3" s="8"/>
      <c r="D3" s="8"/>
      <c r="E3" s="8"/>
      <c r="F3" s="8"/>
      <c r="G3" s="8"/>
    </row>
    <row r="4" s="1" customFormat="1" ht="24" customHeight="1" spans="1:7">
      <c r="A4" s="9" t="s">
        <v>3</v>
      </c>
      <c r="B4" s="10" t="s">
        <v>4</v>
      </c>
      <c r="C4" s="10"/>
      <c r="D4" s="10"/>
      <c r="E4" s="11" t="s">
        <v>5</v>
      </c>
      <c r="F4" s="11"/>
      <c r="G4" s="11"/>
    </row>
    <row r="5" s="1" customFormat="1" ht="58" customHeight="1" spans="1:7">
      <c r="A5" s="9"/>
      <c r="B5" s="10" t="s">
        <v>6</v>
      </c>
      <c r="C5" s="12" t="s">
        <v>7</v>
      </c>
      <c r="D5" s="12" t="s">
        <v>8</v>
      </c>
      <c r="E5" s="10" t="s">
        <v>9</v>
      </c>
      <c r="F5" s="13" t="s">
        <v>10</v>
      </c>
      <c r="G5" s="12" t="s">
        <v>11</v>
      </c>
    </row>
    <row r="6" s="1" customFormat="1" ht="16" customHeight="1" spans="1:7">
      <c r="A6" s="14" t="s">
        <v>12</v>
      </c>
      <c r="B6" s="15" t="s">
        <v>13</v>
      </c>
      <c r="C6" s="15" t="s">
        <v>14</v>
      </c>
      <c r="D6" s="15" t="s">
        <v>15</v>
      </c>
      <c r="E6" s="15" t="s">
        <v>16</v>
      </c>
      <c r="F6" s="16" t="s">
        <v>17</v>
      </c>
      <c r="G6" s="15" t="s">
        <v>18</v>
      </c>
    </row>
    <row r="7" s="2" customFormat="1" spans="1:7">
      <c r="A7" s="17" t="s">
        <v>19</v>
      </c>
      <c r="B7" s="18">
        <f t="shared" ref="B7:G7" si="0">B8+B23+B32+B44+B58+B76+B88+B97+B108</f>
        <v>5163.2</v>
      </c>
      <c r="C7" s="18">
        <f t="shared" si="0"/>
        <v>10586.47</v>
      </c>
      <c r="D7" s="18">
        <f t="shared" si="0"/>
        <v>5423.27</v>
      </c>
      <c r="E7" s="18">
        <f t="shared" si="0"/>
        <v>2708</v>
      </c>
      <c r="F7" s="18">
        <f t="shared" si="0"/>
        <v>556</v>
      </c>
      <c r="G7" s="18">
        <f t="shared" si="0"/>
        <v>8687.27</v>
      </c>
    </row>
    <row r="8" s="2" customFormat="1" spans="1:7">
      <c r="A8" s="17" t="s">
        <v>20</v>
      </c>
      <c r="B8" s="19">
        <f t="shared" ref="B8:G8" si="1">SUM(B9:B22)</f>
        <v>304.4</v>
      </c>
      <c r="C8" s="19">
        <f t="shared" si="1"/>
        <v>781.44</v>
      </c>
      <c r="D8" s="19">
        <f t="shared" si="1"/>
        <v>477.04</v>
      </c>
      <c r="E8" s="19">
        <f t="shared" si="1"/>
        <v>116</v>
      </c>
      <c r="F8" s="19">
        <f t="shared" si="1"/>
        <v>51</v>
      </c>
      <c r="G8" s="19">
        <f t="shared" si="1"/>
        <v>644.04</v>
      </c>
    </row>
    <row r="9" s="1" customFormat="1" spans="1:7">
      <c r="A9" s="20" t="s">
        <v>21</v>
      </c>
      <c r="B9" s="21">
        <v>11.27</v>
      </c>
      <c r="C9" s="21">
        <v>50.48</v>
      </c>
      <c r="D9" s="21">
        <f>C9-B9</f>
        <v>39.21</v>
      </c>
      <c r="E9" s="21">
        <v>0</v>
      </c>
      <c r="F9" s="21">
        <v>1</v>
      </c>
      <c r="G9" s="21">
        <f>D9+E9+F9</f>
        <v>40.21</v>
      </c>
    </row>
    <row r="10" s="1" customFormat="1" spans="1:7">
      <c r="A10" s="20" t="s">
        <v>22</v>
      </c>
      <c r="B10" s="21">
        <v>0.12</v>
      </c>
      <c r="C10" s="21">
        <v>1.9</v>
      </c>
      <c r="D10" s="21">
        <f t="shared" ref="D10:D22" si="2">C10-B10</f>
        <v>1.78</v>
      </c>
      <c r="E10" s="21">
        <v>0</v>
      </c>
      <c r="F10" s="21">
        <v>0</v>
      </c>
      <c r="G10" s="21">
        <f t="shared" ref="G10:G41" si="3">D10+E10+F10</f>
        <v>1.78</v>
      </c>
    </row>
    <row r="11" s="1" customFormat="1" spans="1:7">
      <c r="A11" s="20" t="s">
        <v>23</v>
      </c>
      <c r="B11" s="21">
        <v>0.56</v>
      </c>
      <c r="C11" s="21">
        <v>2.38</v>
      </c>
      <c r="D11" s="21">
        <f t="shared" si="2"/>
        <v>1.82</v>
      </c>
      <c r="E11" s="21">
        <v>0</v>
      </c>
      <c r="F11" s="21">
        <v>0</v>
      </c>
      <c r="G11" s="21">
        <f t="shared" si="3"/>
        <v>1.82</v>
      </c>
    </row>
    <row r="12" s="1" customFormat="1" spans="1:7">
      <c r="A12" s="20" t="s">
        <v>24</v>
      </c>
      <c r="B12" s="21">
        <v>1.83</v>
      </c>
      <c r="C12" s="21">
        <v>7.94</v>
      </c>
      <c r="D12" s="21">
        <f t="shared" si="2"/>
        <v>6.11</v>
      </c>
      <c r="E12" s="21">
        <v>0</v>
      </c>
      <c r="F12" s="21">
        <v>0</v>
      </c>
      <c r="G12" s="21">
        <f t="shared" si="3"/>
        <v>6.11</v>
      </c>
    </row>
    <row r="13" s="1" customFormat="1" spans="1:7">
      <c r="A13" s="20" t="s">
        <v>25</v>
      </c>
      <c r="B13" s="21">
        <v>3.81</v>
      </c>
      <c r="C13" s="21">
        <v>38.32</v>
      </c>
      <c r="D13" s="21">
        <f t="shared" si="2"/>
        <v>34.51</v>
      </c>
      <c r="E13" s="21">
        <v>0</v>
      </c>
      <c r="F13" s="21">
        <v>0</v>
      </c>
      <c r="G13" s="21">
        <f t="shared" si="3"/>
        <v>34.51</v>
      </c>
    </row>
    <row r="14" s="1" customFormat="1" spans="1:7">
      <c r="A14" s="20" t="s">
        <v>26</v>
      </c>
      <c r="B14" s="21">
        <v>3.01</v>
      </c>
      <c r="C14" s="21">
        <v>20.7</v>
      </c>
      <c r="D14" s="21">
        <f t="shared" si="2"/>
        <v>17.69</v>
      </c>
      <c r="E14" s="21">
        <v>0</v>
      </c>
      <c r="F14" s="21">
        <v>0</v>
      </c>
      <c r="G14" s="21">
        <f t="shared" si="3"/>
        <v>17.69</v>
      </c>
    </row>
    <row r="15" s="1" customFormat="1" spans="1:7">
      <c r="A15" s="20" t="s">
        <v>27</v>
      </c>
      <c r="B15" s="21">
        <v>21.61</v>
      </c>
      <c r="C15" s="21">
        <v>145.43</v>
      </c>
      <c r="D15" s="21">
        <f t="shared" si="2"/>
        <v>123.82</v>
      </c>
      <c r="E15" s="21">
        <v>0</v>
      </c>
      <c r="F15" s="21">
        <v>2</v>
      </c>
      <c r="G15" s="21">
        <f t="shared" si="3"/>
        <v>125.82</v>
      </c>
    </row>
    <row r="16" s="1" customFormat="1" spans="1:7">
      <c r="A16" s="20" t="s">
        <v>28</v>
      </c>
      <c r="B16" s="21">
        <v>47.65</v>
      </c>
      <c r="C16" s="21">
        <v>50.57</v>
      </c>
      <c r="D16" s="21">
        <f t="shared" si="2"/>
        <v>2.92</v>
      </c>
      <c r="E16" s="21">
        <v>28</v>
      </c>
      <c r="F16" s="21">
        <v>18</v>
      </c>
      <c r="G16" s="21">
        <f t="shared" si="3"/>
        <v>48.92</v>
      </c>
    </row>
    <row r="17" s="1" customFormat="1" spans="1:7">
      <c r="A17" s="20" t="s">
        <v>29</v>
      </c>
      <c r="B17" s="21">
        <v>36.95</v>
      </c>
      <c r="C17" s="21">
        <v>59.75</v>
      </c>
      <c r="D17" s="21">
        <f t="shared" si="2"/>
        <v>22.8</v>
      </c>
      <c r="E17" s="21">
        <v>16</v>
      </c>
      <c r="F17" s="21">
        <v>3</v>
      </c>
      <c r="G17" s="21">
        <f t="shared" si="3"/>
        <v>41.8</v>
      </c>
    </row>
    <row r="18" s="1" customFormat="1" spans="1:7">
      <c r="A18" s="20" t="s">
        <v>30</v>
      </c>
      <c r="B18" s="21">
        <v>52.98</v>
      </c>
      <c r="C18" s="21">
        <v>61.34</v>
      </c>
      <c r="D18" s="21">
        <f t="shared" si="2"/>
        <v>8.36000000000001</v>
      </c>
      <c r="E18" s="21">
        <v>44</v>
      </c>
      <c r="F18" s="21">
        <v>5</v>
      </c>
      <c r="G18" s="21">
        <f t="shared" si="3"/>
        <v>57.36</v>
      </c>
    </row>
    <row r="19" s="1" customFormat="1" spans="1:7">
      <c r="A19" s="20" t="s">
        <v>31</v>
      </c>
      <c r="B19" s="21">
        <v>41.7</v>
      </c>
      <c r="C19" s="21">
        <v>105.24</v>
      </c>
      <c r="D19" s="21">
        <f t="shared" si="2"/>
        <v>63.54</v>
      </c>
      <c r="E19" s="21">
        <v>24</v>
      </c>
      <c r="F19" s="21">
        <v>4</v>
      </c>
      <c r="G19" s="21">
        <f t="shared" si="3"/>
        <v>91.54</v>
      </c>
    </row>
    <row r="20" s="1" customFormat="1" spans="1:7">
      <c r="A20" s="20" t="s">
        <v>32</v>
      </c>
      <c r="B20" s="21">
        <v>47.16</v>
      </c>
      <c r="C20" s="21">
        <v>181.44</v>
      </c>
      <c r="D20" s="21">
        <f t="shared" si="2"/>
        <v>134.28</v>
      </c>
      <c r="E20" s="21">
        <v>0</v>
      </c>
      <c r="F20" s="21">
        <v>4</v>
      </c>
      <c r="G20" s="21">
        <f t="shared" si="3"/>
        <v>138.28</v>
      </c>
    </row>
    <row r="21" s="1" customFormat="1" spans="1:7">
      <c r="A21" s="20" t="s">
        <v>33</v>
      </c>
      <c r="B21" s="21">
        <v>31.38</v>
      </c>
      <c r="C21" s="21">
        <v>47.39</v>
      </c>
      <c r="D21" s="21">
        <f t="shared" si="2"/>
        <v>16.01</v>
      </c>
      <c r="E21" s="21">
        <v>2</v>
      </c>
      <c r="F21" s="21">
        <v>14</v>
      </c>
      <c r="G21" s="21">
        <f t="shared" si="3"/>
        <v>32.01</v>
      </c>
    </row>
    <row r="22" s="1" customFormat="1" spans="1:7">
      <c r="A22" s="20" t="s">
        <v>34</v>
      </c>
      <c r="B22" s="21">
        <v>4.37</v>
      </c>
      <c r="C22" s="21">
        <v>8.56</v>
      </c>
      <c r="D22" s="21">
        <f t="shared" si="2"/>
        <v>4.19</v>
      </c>
      <c r="E22" s="21">
        <v>2</v>
      </c>
      <c r="F22" s="21">
        <v>0</v>
      </c>
      <c r="G22" s="21">
        <f t="shared" si="3"/>
        <v>6.19</v>
      </c>
    </row>
    <row r="23" s="2" customFormat="1" spans="1:7">
      <c r="A23" s="17" t="s">
        <v>35</v>
      </c>
      <c r="B23" s="19">
        <f t="shared" ref="B23:G23" si="4">SUM(B24:B31)</f>
        <v>469.28</v>
      </c>
      <c r="C23" s="19">
        <f t="shared" si="4"/>
        <v>1031.87</v>
      </c>
      <c r="D23" s="19">
        <f t="shared" si="4"/>
        <v>562.59</v>
      </c>
      <c r="E23" s="19">
        <f t="shared" si="4"/>
        <v>266</v>
      </c>
      <c r="F23" s="19">
        <f t="shared" si="4"/>
        <v>42</v>
      </c>
      <c r="G23" s="19">
        <f t="shared" si="4"/>
        <v>870.59</v>
      </c>
    </row>
    <row r="24" s="1" customFormat="1" spans="1:7">
      <c r="A24" s="20" t="s">
        <v>36</v>
      </c>
      <c r="B24" s="21">
        <v>32.71</v>
      </c>
      <c r="C24" s="21">
        <v>115.55</v>
      </c>
      <c r="D24" s="21">
        <f t="shared" ref="D10:D41" si="5">C24-B24</f>
        <v>82.84</v>
      </c>
      <c r="E24" s="21">
        <v>18</v>
      </c>
      <c r="F24" s="21">
        <v>3</v>
      </c>
      <c r="G24" s="21">
        <f t="shared" si="3"/>
        <v>103.84</v>
      </c>
    </row>
    <row r="25" s="1" customFormat="1" spans="1:7">
      <c r="A25" s="20" t="s">
        <v>37</v>
      </c>
      <c r="B25" s="21">
        <v>33.07</v>
      </c>
      <c r="C25" s="21">
        <v>85.07</v>
      </c>
      <c r="D25" s="21">
        <f t="shared" si="5"/>
        <v>52</v>
      </c>
      <c r="E25" s="21">
        <v>16</v>
      </c>
      <c r="F25" s="21">
        <v>3</v>
      </c>
      <c r="G25" s="21">
        <f t="shared" si="3"/>
        <v>71</v>
      </c>
    </row>
    <row r="26" s="1" customFormat="1" spans="1:7">
      <c r="A26" s="20" t="s">
        <v>38</v>
      </c>
      <c r="B26" s="21">
        <v>43.45</v>
      </c>
      <c r="C26" s="21">
        <v>120.33</v>
      </c>
      <c r="D26" s="21">
        <f t="shared" si="5"/>
        <v>76.88</v>
      </c>
      <c r="E26" s="21">
        <v>25</v>
      </c>
      <c r="F26" s="21">
        <v>4</v>
      </c>
      <c r="G26" s="21">
        <f t="shared" si="3"/>
        <v>105.88</v>
      </c>
    </row>
    <row r="27" s="1" customFormat="1" spans="1:7">
      <c r="A27" s="20" t="s">
        <v>39</v>
      </c>
      <c r="B27" s="21">
        <v>54.24</v>
      </c>
      <c r="C27" s="21">
        <v>189.05</v>
      </c>
      <c r="D27" s="21">
        <f t="shared" si="5"/>
        <v>134.81</v>
      </c>
      <c r="E27" s="21">
        <v>30</v>
      </c>
      <c r="F27" s="21">
        <v>5</v>
      </c>
      <c r="G27" s="21">
        <f t="shared" si="3"/>
        <v>169.81</v>
      </c>
    </row>
    <row r="28" s="1" customFormat="1" spans="1:7">
      <c r="A28" s="20" t="s">
        <v>40</v>
      </c>
      <c r="B28" s="21">
        <v>77.56</v>
      </c>
      <c r="C28" s="21">
        <v>93.96</v>
      </c>
      <c r="D28" s="21">
        <f t="shared" si="5"/>
        <v>16.4</v>
      </c>
      <c r="E28" s="21">
        <v>63</v>
      </c>
      <c r="F28" s="21">
        <v>7</v>
      </c>
      <c r="G28" s="21">
        <f t="shared" si="3"/>
        <v>86.4</v>
      </c>
    </row>
    <row r="29" s="1" customFormat="1" spans="1:7">
      <c r="A29" s="20" t="s">
        <v>41</v>
      </c>
      <c r="B29" s="21">
        <v>5.29</v>
      </c>
      <c r="C29" s="21">
        <v>15.65</v>
      </c>
      <c r="D29" s="21">
        <f t="shared" si="5"/>
        <v>10.36</v>
      </c>
      <c r="E29" s="21">
        <v>3</v>
      </c>
      <c r="F29" s="21">
        <v>0</v>
      </c>
      <c r="G29" s="21">
        <f t="shared" si="3"/>
        <v>13.36</v>
      </c>
    </row>
    <row r="30" s="1" customFormat="1" spans="1:7">
      <c r="A30" s="20" t="s">
        <v>42</v>
      </c>
      <c r="B30" s="21">
        <v>9.32</v>
      </c>
      <c r="C30" s="21">
        <v>20.24</v>
      </c>
      <c r="D30" s="21">
        <f t="shared" si="5"/>
        <v>10.92</v>
      </c>
      <c r="E30" s="21">
        <v>5</v>
      </c>
      <c r="F30" s="21">
        <v>1</v>
      </c>
      <c r="G30" s="21">
        <f t="shared" si="3"/>
        <v>16.92</v>
      </c>
    </row>
    <row r="31" s="1" customFormat="1" spans="1:7">
      <c r="A31" s="20" t="s">
        <v>43</v>
      </c>
      <c r="B31" s="21">
        <v>213.64</v>
      </c>
      <c r="C31" s="21">
        <v>392.02</v>
      </c>
      <c r="D31" s="21">
        <f t="shared" si="5"/>
        <v>178.38</v>
      </c>
      <c r="E31" s="21">
        <v>106</v>
      </c>
      <c r="F31" s="21">
        <v>19</v>
      </c>
      <c r="G31" s="21">
        <f t="shared" si="3"/>
        <v>303.38</v>
      </c>
    </row>
    <row r="32" s="2" customFormat="1" spans="1:7">
      <c r="A32" s="17" t="s">
        <v>44</v>
      </c>
      <c r="B32" s="19">
        <f t="shared" ref="B32:G32" si="6">SUM(B33:B43)</f>
        <v>511.66</v>
      </c>
      <c r="C32" s="19">
        <f t="shared" si="6"/>
        <v>1136.57</v>
      </c>
      <c r="D32" s="19">
        <f t="shared" si="6"/>
        <v>624.91</v>
      </c>
      <c r="E32" s="19">
        <f t="shared" si="6"/>
        <v>320</v>
      </c>
      <c r="F32" s="19">
        <f t="shared" si="6"/>
        <v>59</v>
      </c>
      <c r="G32" s="19">
        <f t="shared" si="6"/>
        <v>1003.91</v>
      </c>
    </row>
    <row r="33" s="1" customFormat="1" spans="1:7">
      <c r="A33" s="20" t="s">
        <v>45</v>
      </c>
      <c r="B33" s="21">
        <v>52.99</v>
      </c>
      <c r="C33" s="21">
        <v>164.37</v>
      </c>
      <c r="D33" s="21">
        <f t="shared" si="5"/>
        <v>111.38</v>
      </c>
      <c r="E33" s="21">
        <v>32</v>
      </c>
      <c r="F33" s="21">
        <v>5</v>
      </c>
      <c r="G33" s="21">
        <f t="shared" si="3"/>
        <v>148.38</v>
      </c>
    </row>
    <row r="34" s="1" customFormat="1" spans="1:7">
      <c r="A34" s="20" t="s">
        <v>46</v>
      </c>
      <c r="B34" s="21">
        <v>19.2</v>
      </c>
      <c r="C34" s="21">
        <v>59.62</v>
      </c>
      <c r="D34" s="21">
        <f t="shared" si="5"/>
        <v>40.42</v>
      </c>
      <c r="E34" s="21">
        <v>13</v>
      </c>
      <c r="F34" s="21">
        <v>2</v>
      </c>
      <c r="G34" s="21">
        <f t="shared" si="3"/>
        <v>55.42</v>
      </c>
    </row>
    <row r="35" s="1" customFormat="1" spans="1:7">
      <c r="A35" s="20" t="s">
        <v>47</v>
      </c>
      <c r="B35" s="21">
        <v>42.45</v>
      </c>
      <c r="C35" s="21">
        <v>50.57</v>
      </c>
      <c r="D35" s="21">
        <f t="shared" si="5"/>
        <v>8.12</v>
      </c>
      <c r="E35" s="21">
        <v>24</v>
      </c>
      <c r="F35" s="21">
        <v>16</v>
      </c>
      <c r="G35" s="21">
        <f t="shared" si="3"/>
        <v>48.12</v>
      </c>
    </row>
    <row r="36" s="1" customFormat="1" spans="1:7">
      <c r="A36" s="20" t="s">
        <v>48</v>
      </c>
      <c r="B36" s="21">
        <v>72.68</v>
      </c>
      <c r="C36" s="21">
        <v>164.28</v>
      </c>
      <c r="D36" s="21">
        <f t="shared" si="5"/>
        <v>91.6</v>
      </c>
      <c r="E36" s="21">
        <v>44</v>
      </c>
      <c r="F36" s="21">
        <v>6</v>
      </c>
      <c r="G36" s="21">
        <f t="shared" si="3"/>
        <v>141.6</v>
      </c>
    </row>
    <row r="37" s="1" customFormat="1" spans="1:7">
      <c r="A37" s="20" t="s">
        <v>49</v>
      </c>
      <c r="B37" s="21">
        <v>70.05</v>
      </c>
      <c r="C37" s="21">
        <v>157.22</v>
      </c>
      <c r="D37" s="21">
        <f t="shared" si="5"/>
        <v>87.17</v>
      </c>
      <c r="E37" s="21">
        <v>37</v>
      </c>
      <c r="F37" s="21">
        <v>6</v>
      </c>
      <c r="G37" s="21">
        <f t="shared" si="3"/>
        <v>130.17</v>
      </c>
    </row>
    <row r="38" s="1" customFormat="1" spans="1:7">
      <c r="A38" s="20" t="s">
        <v>50</v>
      </c>
      <c r="B38" s="21">
        <v>89.18</v>
      </c>
      <c r="C38" s="21">
        <v>223.61</v>
      </c>
      <c r="D38" s="21">
        <f t="shared" si="5"/>
        <v>134.43</v>
      </c>
      <c r="E38" s="21">
        <v>54</v>
      </c>
      <c r="F38" s="21">
        <v>8</v>
      </c>
      <c r="G38" s="21">
        <f t="shared" si="3"/>
        <v>196.43</v>
      </c>
    </row>
    <row r="39" s="1" customFormat="1" spans="1:7">
      <c r="A39" s="20" t="s">
        <v>51</v>
      </c>
      <c r="B39" s="21">
        <v>42.57</v>
      </c>
      <c r="C39" s="21">
        <v>46.62</v>
      </c>
      <c r="D39" s="21">
        <f t="shared" si="5"/>
        <v>4.05</v>
      </c>
      <c r="E39" s="21">
        <v>38</v>
      </c>
      <c r="F39" s="21">
        <v>4</v>
      </c>
      <c r="G39" s="21">
        <f t="shared" si="3"/>
        <v>46.05</v>
      </c>
    </row>
    <row r="40" s="1" customFormat="1" spans="1:7">
      <c r="A40" s="20" t="s">
        <v>52</v>
      </c>
      <c r="B40" s="21">
        <v>24.75</v>
      </c>
      <c r="C40" s="21">
        <v>71.79</v>
      </c>
      <c r="D40" s="21">
        <f t="shared" si="5"/>
        <v>47.04</v>
      </c>
      <c r="E40" s="21">
        <v>12</v>
      </c>
      <c r="F40" s="21">
        <v>2</v>
      </c>
      <c r="G40" s="21">
        <f t="shared" si="3"/>
        <v>61.04</v>
      </c>
    </row>
    <row r="41" s="1" customFormat="1" spans="1:7">
      <c r="A41" s="20" t="s">
        <v>53</v>
      </c>
      <c r="B41" s="21">
        <v>26.23</v>
      </c>
      <c r="C41" s="21">
        <v>40.7</v>
      </c>
      <c r="D41" s="21">
        <f t="shared" si="5"/>
        <v>14.47</v>
      </c>
      <c r="E41" s="21">
        <v>9</v>
      </c>
      <c r="F41" s="21">
        <v>3</v>
      </c>
      <c r="G41" s="21">
        <f t="shared" si="3"/>
        <v>26.47</v>
      </c>
    </row>
    <row r="42" s="1" customFormat="1" spans="1:7">
      <c r="A42" s="20" t="s">
        <v>54</v>
      </c>
      <c r="B42" s="21">
        <v>40</v>
      </c>
      <c r="C42" s="21">
        <v>41.37</v>
      </c>
      <c r="D42" s="21">
        <f t="shared" ref="D42:D73" si="7">C42-B42</f>
        <v>1.37</v>
      </c>
      <c r="E42" s="21">
        <v>40</v>
      </c>
      <c r="F42" s="21">
        <v>4</v>
      </c>
      <c r="G42" s="21">
        <f t="shared" ref="G42:G73" si="8">D42+E42+F42</f>
        <v>45.37</v>
      </c>
    </row>
    <row r="43" s="1" customFormat="1" spans="1:7">
      <c r="A43" s="20" t="s">
        <v>55</v>
      </c>
      <c r="B43" s="21">
        <v>31.56</v>
      </c>
      <c r="C43" s="21">
        <v>116.42</v>
      </c>
      <c r="D43" s="21">
        <f t="shared" si="7"/>
        <v>84.86</v>
      </c>
      <c r="E43" s="21">
        <v>17</v>
      </c>
      <c r="F43" s="21">
        <v>3</v>
      </c>
      <c r="G43" s="21">
        <f t="shared" si="8"/>
        <v>104.86</v>
      </c>
    </row>
    <row r="44" s="2" customFormat="1" spans="1:7">
      <c r="A44" s="17" t="s">
        <v>56</v>
      </c>
      <c r="B44" s="19">
        <f t="shared" ref="B44:G44" si="9">SUM(B45:B57)</f>
        <v>793.4</v>
      </c>
      <c r="C44" s="19">
        <f t="shared" si="9"/>
        <v>1810.02</v>
      </c>
      <c r="D44" s="19">
        <f t="shared" si="9"/>
        <v>1016.62</v>
      </c>
      <c r="E44" s="19">
        <f t="shared" si="9"/>
        <v>295</v>
      </c>
      <c r="F44" s="19">
        <f t="shared" si="9"/>
        <v>82</v>
      </c>
      <c r="G44" s="19">
        <f t="shared" si="9"/>
        <v>1393.62</v>
      </c>
    </row>
    <row r="45" s="1" customFormat="1" spans="1:7">
      <c r="A45" s="20" t="s">
        <v>57</v>
      </c>
      <c r="B45" s="21">
        <v>4.55</v>
      </c>
      <c r="C45" s="21">
        <v>94.32</v>
      </c>
      <c r="D45" s="21">
        <f t="shared" si="7"/>
        <v>89.77</v>
      </c>
      <c r="E45" s="21">
        <v>0</v>
      </c>
      <c r="F45" s="21">
        <v>0</v>
      </c>
      <c r="G45" s="21">
        <f t="shared" si="8"/>
        <v>89.77</v>
      </c>
    </row>
    <row r="46" s="1" customFormat="1" spans="1:7">
      <c r="A46" s="20" t="s">
        <v>58</v>
      </c>
      <c r="B46" s="21">
        <v>3.57</v>
      </c>
      <c r="C46" s="21">
        <v>38.54</v>
      </c>
      <c r="D46" s="21">
        <f t="shared" si="7"/>
        <v>34.97</v>
      </c>
      <c r="E46" s="21">
        <v>0</v>
      </c>
      <c r="F46" s="21">
        <v>0</v>
      </c>
      <c r="G46" s="21">
        <f t="shared" si="8"/>
        <v>34.97</v>
      </c>
    </row>
    <row r="47" s="1" customFormat="1" spans="1:7">
      <c r="A47" s="20" t="s">
        <v>59</v>
      </c>
      <c r="B47" s="21">
        <v>4.61</v>
      </c>
      <c r="C47" s="21">
        <v>10.16</v>
      </c>
      <c r="D47" s="21">
        <f t="shared" si="7"/>
        <v>5.55</v>
      </c>
      <c r="E47" s="21">
        <v>2</v>
      </c>
      <c r="F47" s="21">
        <v>0</v>
      </c>
      <c r="G47" s="21">
        <f t="shared" si="8"/>
        <v>7.55</v>
      </c>
    </row>
    <row r="48" s="1" customFormat="1" spans="1:7">
      <c r="A48" s="20" t="s">
        <v>60</v>
      </c>
      <c r="B48" s="21">
        <v>8.02</v>
      </c>
      <c r="C48" s="21">
        <v>53.66</v>
      </c>
      <c r="D48" s="21">
        <f t="shared" si="7"/>
        <v>45.64</v>
      </c>
      <c r="E48" s="21">
        <v>0</v>
      </c>
      <c r="F48" s="21">
        <v>1</v>
      </c>
      <c r="G48" s="21">
        <f t="shared" si="8"/>
        <v>46.64</v>
      </c>
    </row>
    <row r="49" s="1" customFormat="1" spans="1:7">
      <c r="A49" s="20" t="s">
        <v>61</v>
      </c>
      <c r="B49" s="21">
        <v>12.08</v>
      </c>
      <c r="C49" s="21">
        <v>71.98</v>
      </c>
      <c r="D49" s="21">
        <f t="shared" si="7"/>
        <v>59.9</v>
      </c>
      <c r="E49" s="21">
        <v>0</v>
      </c>
      <c r="F49" s="21">
        <v>1</v>
      </c>
      <c r="G49" s="21">
        <f t="shared" si="8"/>
        <v>60.9</v>
      </c>
    </row>
    <row r="50" s="1" customFormat="1" spans="1:7">
      <c r="A50" s="20" t="s">
        <v>62</v>
      </c>
      <c r="B50" s="21">
        <v>40.09</v>
      </c>
      <c r="C50" s="21">
        <v>204.82</v>
      </c>
      <c r="D50" s="21">
        <f t="shared" si="7"/>
        <v>164.73</v>
      </c>
      <c r="E50" s="21">
        <v>0</v>
      </c>
      <c r="F50" s="21">
        <v>4</v>
      </c>
      <c r="G50" s="21">
        <f t="shared" si="8"/>
        <v>168.73</v>
      </c>
    </row>
    <row r="51" s="1" customFormat="1" spans="1:7">
      <c r="A51" s="20" t="s">
        <v>63</v>
      </c>
      <c r="B51" s="21">
        <v>250.69</v>
      </c>
      <c r="C51" s="21">
        <v>380.68</v>
      </c>
      <c r="D51" s="21">
        <f t="shared" si="7"/>
        <v>129.99</v>
      </c>
      <c r="E51" s="21">
        <v>91</v>
      </c>
      <c r="F51" s="21">
        <v>35</v>
      </c>
      <c r="G51" s="21">
        <f t="shared" si="8"/>
        <v>255.99</v>
      </c>
    </row>
    <row r="52" s="1" customFormat="1" spans="1:7">
      <c r="A52" s="20" t="s">
        <v>64</v>
      </c>
      <c r="B52" s="21">
        <v>104.92</v>
      </c>
      <c r="C52" s="21">
        <v>250.11</v>
      </c>
      <c r="D52" s="21">
        <f t="shared" si="7"/>
        <v>145.19</v>
      </c>
      <c r="E52" s="21">
        <v>53</v>
      </c>
      <c r="F52" s="21">
        <v>9</v>
      </c>
      <c r="G52" s="21">
        <f t="shared" si="8"/>
        <v>207.19</v>
      </c>
    </row>
    <row r="53" s="1" customFormat="1" spans="1:7">
      <c r="A53" s="20" t="s">
        <v>65</v>
      </c>
      <c r="B53" s="21">
        <v>57.26</v>
      </c>
      <c r="C53" s="21">
        <v>126.25</v>
      </c>
      <c r="D53" s="21">
        <f t="shared" si="7"/>
        <v>68.99</v>
      </c>
      <c r="E53" s="21">
        <v>35</v>
      </c>
      <c r="F53" s="21">
        <v>5</v>
      </c>
      <c r="G53" s="21">
        <f t="shared" si="8"/>
        <v>108.99</v>
      </c>
    </row>
    <row r="54" s="1" customFormat="1" spans="1:7">
      <c r="A54" s="20" t="s">
        <v>66</v>
      </c>
      <c r="B54" s="21">
        <v>21.75</v>
      </c>
      <c r="C54" s="21">
        <v>19.7</v>
      </c>
      <c r="D54" s="21">
        <f t="shared" si="7"/>
        <v>-2.05</v>
      </c>
      <c r="E54" s="21">
        <v>19</v>
      </c>
      <c r="F54" s="21">
        <v>6</v>
      </c>
      <c r="G54" s="21">
        <f t="shared" si="8"/>
        <v>22.95</v>
      </c>
    </row>
    <row r="55" s="1" customFormat="1" spans="1:7">
      <c r="A55" s="20" t="s">
        <v>67</v>
      </c>
      <c r="B55" s="21">
        <v>51.79</v>
      </c>
      <c r="C55" s="21">
        <v>178.54</v>
      </c>
      <c r="D55" s="21">
        <f t="shared" si="7"/>
        <v>126.75</v>
      </c>
      <c r="E55" s="21">
        <v>27</v>
      </c>
      <c r="F55" s="21">
        <v>5</v>
      </c>
      <c r="G55" s="21">
        <f t="shared" si="8"/>
        <v>158.75</v>
      </c>
    </row>
    <row r="56" s="1" customFormat="1" spans="1:7">
      <c r="A56" s="20" t="s">
        <v>68</v>
      </c>
      <c r="B56" s="21">
        <v>213.95</v>
      </c>
      <c r="C56" s="21">
        <v>356.93</v>
      </c>
      <c r="D56" s="21">
        <f t="shared" si="7"/>
        <v>142.98</v>
      </c>
      <c r="E56" s="21">
        <v>64</v>
      </c>
      <c r="F56" s="21">
        <v>4</v>
      </c>
      <c r="G56" s="21">
        <f t="shared" si="8"/>
        <v>210.98</v>
      </c>
    </row>
    <row r="57" s="1" customFormat="1" spans="1:7">
      <c r="A57" s="20" t="s">
        <v>69</v>
      </c>
      <c r="B57" s="21">
        <v>20.12</v>
      </c>
      <c r="C57" s="21">
        <v>24.33</v>
      </c>
      <c r="D57" s="21">
        <f t="shared" si="7"/>
        <v>4.21</v>
      </c>
      <c r="E57" s="21">
        <v>4</v>
      </c>
      <c r="F57" s="21">
        <v>12</v>
      </c>
      <c r="G57" s="21">
        <f t="shared" si="8"/>
        <v>20.21</v>
      </c>
    </row>
    <row r="58" s="2" customFormat="1" spans="1:7">
      <c r="A58" s="17" t="s">
        <v>70</v>
      </c>
      <c r="B58" s="19">
        <f t="shared" ref="B58:G58" si="10">SUM(B59:B75)</f>
        <v>659.52</v>
      </c>
      <c r="C58" s="19">
        <f t="shared" si="10"/>
        <v>1743.27</v>
      </c>
      <c r="D58" s="19">
        <f t="shared" si="10"/>
        <v>1083.75</v>
      </c>
      <c r="E58" s="19">
        <f t="shared" si="10"/>
        <v>200</v>
      </c>
      <c r="F58" s="19">
        <f t="shared" si="10"/>
        <v>83</v>
      </c>
      <c r="G58" s="19">
        <f t="shared" si="10"/>
        <v>1366.75</v>
      </c>
    </row>
    <row r="59" s="1" customFormat="1" spans="1:7">
      <c r="A59" s="20" t="s">
        <v>71</v>
      </c>
      <c r="B59" s="21">
        <v>32.36</v>
      </c>
      <c r="C59" s="21">
        <v>37.98</v>
      </c>
      <c r="D59" s="21">
        <f t="shared" si="7"/>
        <v>5.62</v>
      </c>
      <c r="E59" s="21">
        <v>4</v>
      </c>
      <c r="F59" s="21">
        <v>23</v>
      </c>
      <c r="G59" s="21">
        <f t="shared" si="8"/>
        <v>32.62</v>
      </c>
    </row>
    <row r="60" s="1" customFormat="1" spans="1:7">
      <c r="A60" s="20" t="s">
        <v>72</v>
      </c>
      <c r="B60" s="21">
        <v>15.25</v>
      </c>
      <c r="C60" s="21">
        <v>26.89</v>
      </c>
      <c r="D60" s="21">
        <f t="shared" si="7"/>
        <v>11.64</v>
      </c>
      <c r="E60" s="21">
        <v>3</v>
      </c>
      <c r="F60" s="21">
        <v>1</v>
      </c>
      <c r="G60" s="21">
        <f t="shared" si="8"/>
        <v>15.64</v>
      </c>
    </row>
    <row r="61" s="1" customFormat="1" spans="1:7">
      <c r="A61" s="20" t="s">
        <v>73</v>
      </c>
      <c r="B61" s="21">
        <v>6.94</v>
      </c>
      <c r="C61" s="21">
        <v>25.87</v>
      </c>
      <c r="D61" s="21">
        <f t="shared" si="7"/>
        <v>18.93</v>
      </c>
      <c r="E61" s="21">
        <v>4</v>
      </c>
      <c r="F61" s="21">
        <v>1</v>
      </c>
      <c r="G61" s="21">
        <f t="shared" si="8"/>
        <v>23.93</v>
      </c>
    </row>
    <row r="62" s="1" customFormat="1" spans="1:7">
      <c r="A62" s="20" t="s">
        <v>74</v>
      </c>
      <c r="B62" s="21">
        <v>3.22</v>
      </c>
      <c r="C62" s="21">
        <v>17.2</v>
      </c>
      <c r="D62" s="21">
        <f t="shared" si="7"/>
        <v>13.98</v>
      </c>
      <c r="E62" s="21">
        <v>0</v>
      </c>
      <c r="F62" s="21">
        <v>0</v>
      </c>
      <c r="G62" s="21">
        <f t="shared" si="8"/>
        <v>13.98</v>
      </c>
    </row>
    <row r="63" s="1" customFormat="1" spans="1:7">
      <c r="A63" s="20" t="s">
        <v>75</v>
      </c>
      <c r="B63" s="21">
        <v>96.02</v>
      </c>
      <c r="C63" s="21">
        <v>189.32</v>
      </c>
      <c r="D63" s="21">
        <f t="shared" si="7"/>
        <v>93.3</v>
      </c>
      <c r="E63" s="21">
        <v>7</v>
      </c>
      <c r="F63" s="21">
        <v>8</v>
      </c>
      <c r="G63" s="21">
        <f t="shared" si="8"/>
        <v>108.3</v>
      </c>
    </row>
    <row r="64" s="1" customFormat="1" spans="1:7">
      <c r="A64" s="20" t="s">
        <v>76</v>
      </c>
      <c r="B64" s="21">
        <v>88.73</v>
      </c>
      <c r="C64" s="21">
        <v>432.22</v>
      </c>
      <c r="D64" s="21">
        <f t="shared" si="7"/>
        <v>343.49</v>
      </c>
      <c r="E64" s="21">
        <v>0</v>
      </c>
      <c r="F64" s="21">
        <v>8</v>
      </c>
      <c r="G64" s="21">
        <f t="shared" si="8"/>
        <v>351.49</v>
      </c>
    </row>
    <row r="65" s="1" customFormat="1" spans="1:7">
      <c r="A65" s="20" t="s">
        <v>77</v>
      </c>
      <c r="B65" s="21">
        <v>109.17</v>
      </c>
      <c r="C65" s="21">
        <v>198.24</v>
      </c>
      <c r="D65" s="21">
        <f t="shared" si="7"/>
        <v>89.07</v>
      </c>
      <c r="E65" s="21">
        <v>12</v>
      </c>
      <c r="F65" s="21">
        <v>5</v>
      </c>
      <c r="G65" s="21">
        <f t="shared" si="8"/>
        <v>106.07</v>
      </c>
    </row>
    <row r="66" s="1" customFormat="1" spans="1:7">
      <c r="A66" s="20" t="s">
        <v>78</v>
      </c>
      <c r="B66" s="21">
        <v>27.03</v>
      </c>
      <c r="C66" s="21">
        <v>79.85</v>
      </c>
      <c r="D66" s="21">
        <f t="shared" si="7"/>
        <v>52.82</v>
      </c>
      <c r="E66" s="21">
        <v>14</v>
      </c>
      <c r="F66" s="21">
        <v>2</v>
      </c>
      <c r="G66" s="21">
        <f t="shared" si="8"/>
        <v>68.82</v>
      </c>
    </row>
    <row r="67" s="1" customFormat="1" spans="1:7">
      <c r="A67" s="20" t="s">
        <v>79</v>
      </c>
      <c r="B67" s="21">
        <v>24.74</v>
      </c>
      <c r="C67" s="21">
        <v>55.16</v>
      </c>
      <c r="D67" s="21">
        <f t="shared" si="7"/>
        <v>30.42</v>
      </c>
      <c r="E67" s="21">
        <v>14</v>
      </c>
      <c r="F67" s="21">
        <v>2</v>
      </c>
      <c r="G67" s="21">
        <f t="shared" si="8"/>
        <v>46.42</v>
      </c>
    </row>
    <row r="68" s="1" customFormat="1" spans="1:7">
      <c r="A68" s="20" t="s">
        <v>80</v>
      </c>
      <c r="B68" s="21">
        <v>49.53</v>
      </c>
      <c r="C68" s="21">
        <v>142.79</v>
      </c>
      <c r="D68" s="21">
        <f t="shared" si="7"/>
        <v>93.26</v>
      </c>
      <c r="E68" s="21">
        <v>29</v>
      </c>
      <c r="F68" s="21">
        <v>4</v>
      </c>
      <c r="G68" s="21">
        <f t="shared" si="8"/>
        <v>126.26</v>
      </c>
    </row>
    <row r="69" s="1" customFormat="1" spans="1:7">
      <c r="A69" s="20" t="s">
        <v>81</v>
      </c>
      <c r="B69" s="21">
        <v>97.21</v>
      </c>
      <c r="C69" s="21">
        <v>134.32</v>
      </c>
      <c r="D69" s="21">
        <f t="shared" si="7"/>
        <v>37.11</v>
      </c>
      <c r="E69" s="21">
        <v>45</v>
      </c>
      <c r="F69" s="21">
        <v>14</v>
      </c>
      <c r="G69" s="21">
        <f t="shared" si="8"/>
        <v>96.11</v>
      </c>
    </row>
    <row r="70" s="1" customFormat="1" spans="1:7">
      <c r="A70" s="20" t="s">
        <v>82</v>
      </c>
      <c r="B70" s="21">
        <v>30.7</v>
      </c>
      <c r="C70" s="21">
        <v>38.89</v>
      </c>
      <c r="D70" s="21">
        <f t="shared" si="7"/>
        <v>8.19</v>
      </c>
      <c r="E70" s="21">
        <v>18</v>
      </c>
      <c r="F70" s="21">
        <v>7</v>
      </c>
      <c r="G70" s="21">
        <f t="shared" si="8"/>
        <v>33.19</v>
      </c>
    </row>
    <row r="71" s="1" customFormat="1" spans="1:7">
      <c r="A71" s="20" t="s">
        <v>83</v>
      </c>
      <c r="B71" s="21">
        <v>9.7</v>
      </c>
      <c r="C71" s="21">
        <v>17.92</v>
      </c>
      <c r="D71" s="21">
        <f t="shared" si="7"/>
        <v>8.22</v>
      </c>
      <c r="E71" s="21">
        <v>2</v>
      </c>
      <c r="F71" s="21">
        <v>1</v>
      </c>
      <c r="G71" s="21">
        <f t="shared" si="8"/>
        <v>11.22</v>
      </c>
    </row>
    <row r="72" s="1" customFormat="1" spans="1:7">
      <c r="A72" s="20" t="s">
        <v>84</v>
      </c>
      <c r="B72" s="21">
        <v>37.96</v>
      </c>
      <c r="C72" s="21">
        <v>279.56</v>
      </c>
      <c r="D72" s="21">
        <f t="shared" si="7"/>
        <v>241.6</v>
      </c>
      <c r="E72" s="21">
        <v>24</v>
      </c>
      <c r="F72" s="21">
        <v>3</v>
      </c>
      <c r="G72" s="21">
        <f t="shared" si="8"/>
        <v>268.6</v>
      </c>
    </row>
    <row r="73" s="1" customFormat="1" spans="1:7">
      <c r="A73" s="20" t="s">
        <v>85</v>
      </c>
      <c r="B73" s="21">
        <v>13.73</v>
      </c>
      <c r="C73" s="21">
        <v>47.93</v>
      </c>
      <c r="D73" s="21">
        <f t="shared" si="7"/>
        <v>34.2</v>
      </c>
      <c r="E73" s="21">
        <v>7</v>
      </c>
      <c r="F73" s="21">
        <v>1</v>
      </c>
      <c r="G73" s="21">
        <f t="shared" si="8"/>
        <v>42.2</v>
      </c>
    </row>
    <row r="74" s="1" customFormat="1" spans="1:7">
      <c r="A74" s="20" t="s">
        <v>86</v>
      </c>
      <c r="B74" s="21">
        <v>11.73</v>
      </c>
      <c r="C74" s="21">
        <v>13.92</v>
      </c>
      <c r="D74" s="21">
        <f t="shared" ref="D74:D108" si="11">C74-B74</f>
        <v>2.19</v>
      </c>
      <c r="E74" s="21">
        <v>13</v>
      </c>
      <c r="F74" s="21">
        <v>1</v>
      </c>
      <c r="G74" s="21">
        <f t="shared" ref="G74:G108" si="12">D74+E74+F74</f>
        <v>16.19</v>
      </c>
    </row>
    <row r="75" s="1" customFormat="1" spans="1:7">
      <c r="A75" s="20" t="s">
        <v>87</v>
      </c>
      <c r="B75" s="21">
        <v>5.5</v>
      </c>
      <c r="C75" s="21">
        <v>5.21</v>
      </c>
      <c r="D75" s="21">
        <f t="shared" si="11"/>
        <v>-0.29</v>
      </c>
      <c r="E75" s="21">
        <v>4</v>
      </c>
      <c r="F75" s="21">
        <v>2</v>
      </c>
      <c r="G75" s="21">
        <f t="shared" si="12"/>
        <v>5.71</v>
      </c>
    </row>
    <row r="76" s="2" customFormat="1" spans="1:7">
      <c r="A76" s="17" t="s">
        <v>88</v>
      </c>
      <c r="B76" s="19">
        <f t="shared" ref="B76:G76" si="13">SUM(B77:B87)</f>
        <v>702.51</v>
      </c>
      <c r="C76" s="19">
        <f t="shared" si="13"/>
        <v>1302.75</v>
      </c>
      <c r="D76" s="19">
        <f t="shared" si="13"/>
        <v>600.24</v>
      </c>
      <c r="E76" s="19">
        <f t="shared" si="13"/>
        <v>426</v>
      </c>
      <c r="F76" s="19">
        <f t="shared" si="13"/>
        <v>71</v>
      </c>
      <c r="G76" s="19">
        <f t="shared" si="13"/>
        <v>1097.24</v>
      </c>
    </row>
    <row r="77" s="1" customFormat="1" spans="1:7">
      <c r="A77" s="20" t="s">
        <v>89</v>
      </c>
      <c r="B77" s="21">
        <v>69.37</v>
      </c>
      <c r="C77" s="21">
        <v>153.59</v>
      </c>
      <c r="D77" s="21">
        <f t="shared" si="11"/>
        <v>84.22</v>
      </c>
      <c r="E77" s="21">
        <v>41</v>
      </c>
      <c r="F77" s="21">
        <v>6</v>
      </c>
      <c r="G77" s="21">
        <f t="shared" si="12"/>
        <v>131.22</v>
      </c>
    </row>
    <row r="78" s="1" customFormat="1" spans="1:7">
      <c r="A78" s="20" t="s">
        <v>90</v>
      </c>
      <c r="B78" s="21">
        <v>19.1</v>
      </c>
      <c r="C78" s="21">
        <v>38.37</v>
      </c>
      <c r="D78" s="21">
        <f t="shared" si="11"/>
        <v>19.27</v>
      </c>
      <c r="E78" s="21">
        <v>11</v>
      </c>
      <c r="F78" s="21">
        <v>2</v>
      </c>
      <c r="G78" s="21">
        <f t="shared" si="12"/>
        <v>32.27</v>
      </c>
    </row>
    <row r="79" s="1" customFormat="1" spans="1:7">
      <c r="A79" s="20" t="s">
        <v>91</v>
      </c>
      <c r="B79" s="21">
        <v>79.51</v>
      </c>
      <c r="C79" s="21">
        <v>159.88</v>
      </c>
      <c r="D79" s="21">
        <f t="shared" si="11"/>
        <v>80.37</v>
      </c>
      <c r="E79" s="21">
        <v>46</v>
      </c>
      <c r="F79" s="21">
        <v>7</v>
      </c>
      <c r="G79" s="21">
        <f t="shared" si="12"/>
        <v>133.37</v>
      </c>
    </row>
    <row r="80" s="1" customFormat="1" spans="1:7">
      <c r="A80" s="20" t="s">
        <v>92</v>
      </c>
      <c r="B80" s="21">
        <v>120.78</v>
      </c>
      <c r="C80" s="21">
        <v>136.23</v>
      </c>
      <c r="D80" s="21">
        <f t="shared" si="11"/>
        <v>15.45</v>
      </c>
      <c r="E80" s="21">
        <v>101</v>
      </c>
      <c r="F80" s="21">
        <v>4</v>
      </c>
      <c r="G80" s="21">
        <f t="shared" si="12"/>
        <v>120.45</v>
      </c>
    </row>
    <row r="81" s="1" customFormat="1" spans="1:7">
      <c r="A81" s="20" t="s">
        <v>93</v>
      </c>
      <c r="B81" s="21">
        <v>68</v>
      </c>
      <c r="C81" s="21">
        <v>70.53</v>
      </c>
      <c r="D81" s="21">
        <f t="shared" si="11"/>
        <v>2.53</v>
      </c>
      <c r="E81" s="21">
        <v>65</v>
      </c>
      <c r="F81" s="21">
        <v>1</v>
      </c>
      <c r="G81" s="21">
        <f t="shared" si="12"/>
        <v>68.53</v>
      </c>
    </row>
    <row r="82" s="1" customFormat="1" spans="1:7">
      <c r="A82" s="20" t="s">
        <v>94</v>
      </c>
      <c r="B82" s="21">
        <v>46.86</v>
      </c>
      <c r="C82" s="21">
        <v>64.41</v>
      </c>
      <c r="D82" s="21">
        <f t="shared" si="11"/>
        <v>17.55</v>
      </c>
      <c r="E82" s="21">
        <v>18</v>
      </c>
      <c r="F82" s="21">
        <v>14</v>
      </c>
      <c r="G82" s="21">
        <f t="shared" si="12"/>
        <v>49.55</v>
      </c>
    </row>
    <row r="83" s="1" customFormat="1" spans="1:7">
      <c r="A83" s="20" t="s">
        <v>95</v>
      </c>
      <c r="B83" s="21">
        <v>56.98</v>
      </c>
      <c r="C83" s="21">
        <v>97.7</v>
      </c>
      <c r="D83" s="21">
        <f t="shared" si="11"/>
        <v>40.72</v>
      </c>
      <c r="E83" s="21">
        <v>6</v>
      </c>
      <c r="F83" s="21">
        <v>15</v>
      </c>
      <c r="G83" s="21">
        <f t="shared" si="12"/>
        <v>61.72</v>
      </c>
    </row>
    <row r="84" s="1" customFormat="1" spans="1:7">
      <c r="A84" s="20" t="s">
        <v>96</v>
      </c>
      <c r="B84" s="21">
        <v>43.31</v>
      </c>
      <c r="C84" s="21">
        <v>134.89</v>
      </c>
      <c r="D84" s="21">
        <f t="shared" si="11"/>
        <v>91.58</v>
      </c>
      <c r="E84" s="21">
        <v>25</v>
      </c>
      <c r="F84" s="21">
        <v>4</v>
      </c>
      <c r="G84" s="21">
        <f t="shared" si="12"/>
        <v>120.58</v>
      </c>
    </row>
    <row r="85" s="1" customFormat="1" spans="1:7">
      <c r="A85" s="20" t="s">
        <v>97</v>
      </c>
      <c r="B85" s="21">
        <v>39.89</v>
      </c>
      <c r="C85" s="21">
        <v>128.14</v>
      </c>
      <c r="D85" s="21">
        <f t="shared" si="11"/>
        <v>88.25</v>
      </c>
      <c r="E85" s="21">
        <v>25</v>
      </c>
      <c r="F85" s="21">
        <v>4</v>
      </c>
      <c r="G85" s="21">
        <f t="shared" si="12"/>
        <v>117.25</v>
      </c>
    </row>
    <row r="86" s="1" customFormat="1" spans="1:7">
      <c r="A86" s="20" t="s">
        <v>98</v>
      </c>
      <c r="B86" s="21">
        <v>96.52</v>
      </c>
      <c r="C86" s="21">
        <v>190.3</v>
      </c>
      <c r="D86" s="21">
        <f t="shared" si="11"/>
        <v>93.78</v>
      </c>
      <c r="E86" s="21">
        <v>53</v>
      </c>
      <c r="F86" s="21">
        <v>9</v>
      </c>
      <c r="G86" s="21">
        <f t="shared" si="12"/>
        <v>155.78</v>
      </c>
    </row>
    <row r="87" s="1" customFormat="1" spans="1:7">
      <c r="A87" s="20" t="s">
        <v>99</v>
      </c>
      <c r="B87" s="21">
        <v>62.19</v>
      </c>
      <c r="C87" s="21">
        <v>128.71</v>
      </c>
      <c r="D87" s="21">
        <f t="shared" si="11"/>
        <v>66.52</v>
      </c>
      <c r="E87" s="21">
        <v>35</v>
      </c>
      <c r="F87" s="21">
        <v>5</v>
      </c>
      <c r="G87" s="21">
        <f t="shared" si="12"/>
        <v>106.52</v>
      </c>
    </row>
    <row r="88" s="2" customFormat="1" spans="1:7">
      <c r="A88" s="17" t="s">
        <v>100</v>
      </c>
      <c r="B88" s="19">
        <f t="shared" ref="B88:G88" si="14">SUM(B89:B96)</f>
        <v>651.28</v>
      </c>
      <c r="C88" s="19">
        <f t="shared" si="14"/>
        <v>1276.76</v>
      </c>
      <c r="D88" s="19">
        <f t="shared" si="14"/>
        <v>625.48</v>
      </c>
      <c r="E88" s="19">
        <f t="shared" si="14"/>
        <v>372</v>
      </c>
      <c r="F88" s="19">
        <f t="shared" si="14"/>
        <v>52</v>
      </c>
      <c r="G88" s="19">
        <f t="shared" si="14"/>
        <v>1049.48</v>
      </c>
    </row>
    <row r="89" s="1" customFormat="1" spans="1:7">
      <c r="A89" s="20" t="s">
        <v>101</v>
      </c>
      <c r="B89" s="21">
        <v>29.5</v>
      </c>
      <c r="C89" s="21">
        <v>59.63</v>
      </c>
      <c r="D89" s="21">
        <f t="shared" si="11"/>
        <v>30.13</v>
      </c>
      <c r="E89" s="21">
        <v>17</v>
      </c>
      <c r="F89" s="21">
        <v>3</v>
      </c>
      <c r="G89" s="21">
        <f t="shared" si="12"/>
        <v>50.13</v>
      </c>
    </row>
    <row r="90" s="1" customFormat="1" spans="1:7">
      <c r="A90" s="20" t="s">
        <v>102</v>
      </c>
      <c r="B90" s="21">
        <v>25.6</v>
      </c>
      <c r="C90" s="21">
        <v>112.91</v>
      </c>
      <c r="D90" s="21">
        <f t="shared" si="11"/>
        <v>87.31</v>
      </c>
      <c r="E90" s="21">
        <v>15</v>
      </c>
      <c r="F90" s="21">
        <v>2</v>
      </c>
      <c r="G90" s="21">
        <f t="shared" si="12"/>
        <v>104.31</v>
      </c>
    </row>
    <row r="91" s="1" customFormat="1" spans="1:7">
      <c r="A91" s="20" t="s">
        <v>103</v>
      </c>
      <c r="B91" s="21">
        <v>139.02</v>
      </c>
      <c r="C91" s="21">
        <v>325.36</v>
      </c>
      <c r="D91" s="21">
        <f t="shared" si="11"/>
        <v>186.34</v>
      </c>
      <c r="E91" s="21">
        <v>73</v>
      </c>
      <c r="F91" s="21">
        <v>12</v>
      </c>
      <c r="G91" s="21">
        <f t="shared" si="12"/>
        <v>271.34</v>
      </c>
    </row>
    <row r="92" s="1" customFormat="1" spans="1:7">
      <c r="A92" s="20" t="s">
        <v>104</v>
      </c>
      <c r="B92" s="21">
        <v>108.94</v>
      </c>
      <c r="C92" s="21">
        <v>139.88</v>
      </c>
      <c r="D92" s="21">
        <f t="shared" si="11"/>
        <v>30.94</v>
      </c>
      <c r="E92" s="21">
        <v>83</v>
      </c>
      <c r="F92" s="21">
        <v>10</v>
      </c>
      <c r="G92" s="21">
        <f t="shared" si="12"/>
        <v>123.94</v>
      </c>
    </row>
    <row r="93" s="1" customFormat="1" spans="1:7">
      <c r="A93" s="20" t="s">
        <v>105</v>
      </c>
      <c r="B93" s="21">
        <v>122.58</v>
      </c>
      <c r="C93" s="21">
        <v>168.79</v>
      </c>
      <c r="D93" s="21">
        <f t="shared" si="11"/>
        <v>46.21</v>
      </c>
      <c r="E93" s="21">
        <v>71</v>
      </c>
      <c r="F93" s="21">
        <v>5</v>
      </c>
      <c r="G93" s="21">
        <f t="shared" si="12"/>
        <v>122.21</v>
      </c>
    </row>
    <row r="94" s="1" customFormat="1" spans="1:7">
      <c r="A94" s="20" t="s">
        <v>106</v>
      </c>
      <c r="B94" s="21">
        <v>86.85</v>
      </c>
      <c r="C94" s="21">
        <v>214.21</v>
      </c>
      <c r="D94" s="21">
        <f t="shared" si="11"/>
        <v>127.36</v>
      </c>
      <c r="E94" s="21">
        <v>51</v>
      </c>
      <c r="F94" s="21">
        <v>8</v>
      </c>
      <c r="G94" s="21">
        <f t="shared" si="12"/>
        <v>186.36</v>
      </c>
    </row>
    <row r="95" s="1" customFormat="1" spans="1:7">
      <c r="A95" s="20" t="s">
        <v>107</v>
      </c>
      <c r="B95" s="21">
        <v>76.62</v>
      </c>
      <c r="C95" s="21">
        <v>154.45</v>
      </c>
      <c r="D95" s="21">
        <f t="shared" si="11"/>
        <v>77.83</v>
      </c>
      <c r="E95" s="21">
        <v>43</v>
      </c>
      <c r="F95" s="21">
        <v>7</v>
      </c>
      <c r="G95" s="21">
        <f t="shared" si="12"/>
        <v>127.83</v>
      </c>
    </row>
    <row r="96" s="1" customFormat="1" spans="1:7">
      <c r="A96" s="20" t="s">
        <v>108</v>
      </c>
      <c r="B96" s="21">
        <v>62.17</v>
      </c>
      <c r="C96" s="21">
        <v>101.53</v>
      </c>
      <c r="D96" s="21">
        <f t="shared" si="11"/>
        <v>39.36</v>
      </c>
      <c r="E96" s="21">
        <v>19</v>
      </c>
      <c r="F96" s="21">
        <v>5</v>
      </c>
      <c r="G96" s="21">
        <f t="shared" si="12"/>
        <v>63.36</v>
      </c>
    </row>
    <row r="97" s="2" customFormat="1" spans="1:7">
      <c r="A97" s="17" t="s">
        <v>109</v>
      </c>
      <c r="B97" s="19">
        <f t="shared" ref="B97:G97" si="15">SUM(B98:B107)</f>
        <v>1000.12</v>
      </c>
      <c r="C97" s="19">
        <f t="shared" si="15"/>
        <v>1281.83</v>
      </c>
      <c r="D97" s="19">
        <f t="shared" si="15"/>
        <v>281.71</v>
      </c>
      <c r="E97" s="19">
        <f t="shared" si="15"/>
        <v>675</v>
      </c>
      <c r="F97" s="19">
        <f t="shared" si="15"/>
        <v>110</v>
      </c>
      <c r="G97" s="19">
        <f t="shared" si="15"/>
        <v>1066.71</v>
      </c>
    </row>
    <row r="98" s="1" customFormat="1" spans="1:7">
      <c r="A98" s="20" t="s">
        <v>110</v>
      </c>
      <c r="B98" s="21">
        <v>129.17</v>
      </c>
      <c r="C98" s="21">
        <v>155.01</v>
      </c>
      <c r="D98" s="21">
        <f t="shared" si="11"/>
        <v>25.84</v>
      </c>
      <c r="E98" s="21">
        <v>102</v>
      </c>
      <c r="F98" s="21">
        <v>11</v>
      </c>
      <c r="G98" s="21">
        <f t="shared" si="12"/>
        <v>138.84</v>
      </c>
    </row>
    <row r="99" s="1" customFormat="1" spans="1:7">
      <c r="A99" s="20" t="s">
        <v>111</v>
      </c>
      <c r="B99" s="21">
        <v>67.72</v>
      </c>
      <c r="C99" s="21">
        <v>68.51</v>
      </c>
      <c r="D99" s="21">
        <f t="shared" si="11"/>
        <v>0.790000000000006</v>
      </c>
      <c r="E99" s="21">
        <v>51</v>
      </c>
      <c r="F99" s="21">
        <v>19</v>
      </c>
      <c r="G99" s="21">
        <f t="shared" si="12"/>
        <v>70.79</v>
      </c>
    </row>
    <row r="100" s="1" customFormat="1" spans="1:7">
      <c r="A100" s="20" t="s">
        <v>112</v>
      </c>
      <c r="B100" s="21">
        <v>138.67</v>
      </c>
      <c r="C100" s="21">
        <v>163.47</v>
      </c>
      <c r="D100" s="21">
        <f t="shared" si="11"/>
        <v>24.8</v>
      </c>
      <c r="E100" s="21">
        <v>109</v>
      </c>
      <c r="F100" s="21">
        <v>4</v>
      </c>
      <c r="G100" s="21">
        <f t="shared" si="12"/>
        <v>137.8</v>
      </c>
    </row>
    <row r="101" s="1" customFormat="1" spans="1:7">
      <c r="A101" s="20" t="s">
        <v>113</v>
      </c>
      <c r="B101" s="21">
        <v>85.35</v>
      </c>
      <c r="C101" s="21">
        <v>99.51</v>
      </c>
      <c r="D101" s="21">
        <f t="shared" si="11"/>
        <v>14.16</v>
      </c>
      <c r="E101" s="21">
        <v>55</v>
      </c>
      <c r="F101" s="21">
        <v>21</v>
      </c>
      <c r="G101" s="21">
        <f t="shared" si="12"/>
        <v>90.16</v>
      </c>
    </row>
    <row r="102" s="1" customFormat="1" spans="1:7">
      <c r="A102" s="20" t="s">
        <v>114</v>
      </c>
      <c r="B102" s="21">
        <v>49.96</v>
      </c>
      <c r="C102" s="21">
        <v>78.82</v>
      </c>
      <c r="D102" s="21">
        <f t="shared" si="11"/>
        <v>28.86</v>
      </c>
      <c r="E102" s="21">
        <v>17</v>
      </c>
      <c r="F102" s="21">
        <v>7</v>
      </c>
      <c r="G102" s="21">
        <f t="shared" si="12"/>
        <v>52.86</v>
      </c>
    </row>
    <row r="103" s="1" customFormat="1" spans="1:7">
      <c r="A103" s="20" t="s">
        <v>115</v>
      </c>
      <c r="B103" s="21">
        <v>111.79</v>
      </c>
      <c r="C103" s="21">
        <v>108</v>
      </c>
      <c r="D103" s="21">
        <f t="shared" si="11"/>
        <v>-3.79000000000001</v>
      </c>
      <c r="E103" s="21">
        <v>107</v>
      </c>
      <c r="F103" s="21">
        <v>11</v>
      </c>
      <c r="G103" s="21">
        <f t="shared" si="12"/>
        <v>114.21</v>
      </c>
    </row>
    <row r="104" s="1" customFormat="1" spans="1:7">
      <c r="A104" s="20" t="s">
        <v>116</v>
      </c>
      <c r="B104" s="21">
        <v>57.12</v>
      </c>
      <c r="C104" s="21">
        <v>80.27</v>
      </c>
      <c r="D104" s="21">
        <f t="shared" si="11"/>
        <v>23.15</v>
      </c>
      <c r="E104" s="21">
        <v>24</v>
      </c>
      <c r="F104" s="21">
        <v>9</v>
      </c>
      <c r="G104" s="21">
        <f t="shared" si="12"/>
        <v>56.15</v>
      </c>
    </row>
    <row r="105" s="1" customFormat="1" spans="1:7">
      <c r="A105" s="20" t="s">
        <v>117</v>
      </c>
      <c r="B105" s="21">
        <v>39.81</v>
      </c>
      <c r="C105" s="21">
        <v>84.79</v>
      </c>
      <c r="D105" s="21">
        <f t="shared" si="11"/>
        <v>44.98</v>
      </c>
      <c r="E105" s="21">
        <v>21</v>
      </c>
      <c r="F105" s="21">
        <v>4</v>
      </c>
      <c r="G105" s="21">
        <f t="shared" si="12"/>
        <v>69.98</v>
      </c>
    </row>
    <row r="106" s="1" customFormat="1" spans="1:7">
      <c r="A106" s="20" t="s">
        <v>118</v>
      </c>
      <c r="B106" s="21">
        <v>187.45</v>
      </c>
      <c r="C106" s="21">
        <v>243.56</v>
      </c>
      <c r="D106" s="21">
        <f t="shared" si="11"/>
        <v>56.11</v>
      </c>
      <c r="E106" s="21">
        <v>119</v>
      </c>
      <c r="F106" s="21">
        <v>12</v>
      </c>
      <c r="G106" s="21">
        <f t="shared" si="12"/>
        <v>187.11</v>
      </c>
    </row>
    <row r="107" s="1" customFormat="1" spans="1:7">
      <c r="A107" s="20" t="s">
        <v>119</v>
      </c>
      <c r="B107" s="21">
        <v>133.08</v>
      </c>
      <c r="C107" s="21">
        <v>199.89</v>
      </c>
      <c r="D107" s="21">
        <f t="shared" si="11"/>
        <v>66.81</v>
      </c>
      <c r="E107" s="21">
        <v>70</v>
      </c>
      <c r="F107" s="21">
        <v>12</v>
      </c>
      <c r="G107" s="21">
        <f t="shared" si="12"/>
        <v>148.81</v>
      </c>
    </row>
    <row r="108" s="2" customFormat="1" spans="1:7">
      <c r="A108" s="17" t="s">
        <v>120</v>
      </c>
      <c r="B108" s="19">
        <v>71.03</v>
      </c>
      <c r="C108" s="19">
        <v>221.96</v>
      </c>
      <c r="D108" s="19">
        <f t="shared" si="11"/>
        <v>150.93</v>
      </c>
      <c r="E108" s="19">
        <v>38</v>
      </c>
      <c r="F108" s="19">
        <v>6</v>
      </c>
      <c r="G108" s="19">
        <f t="shared" si="12"/>
        <v>194.93</v>
      </c>
    </row>
    <row r="109" spans="1:7">
      <c r="A109" s="22"/>
      <c r="B109" s="23"/>
      <c r="C109" s="23"/>
      <c r="D109" s="23"/>
      <c r="E109" s="23"/>
      <c r="F109" s="23"/>
      <c r="G109" s="23"/>
    </row>
  </sheetData>
  <mergeCells count="5">
    <mergeCell ref="A2:G2"/>
    <mergeCell ref="A3:G3"/>
    <mergeCell ref="B4:D4"/>
    <mergeCell ref="E4:G4"/>
    <mergeCell ref="A4:A5"/>
  </mergeCells>
  <pageMargins left="0.865972222222222" right="0.354166666666667" top="0.432638888888889" bottom="0.432638888888889" header="0.354166666666667" footer="0.156944444444444"/>
  <pageSetup paperSize="9" orientation="portrait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2020-12-11T11:02:00Z</dcterms:created>
  <dcterms:modified xsi:type="dcterms:W3CDTF">2025-07-03T07:57:52Z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35EBE5072635414D9F99960D9189DC60</vt:lpwstr>
  </property>
</Properties>
</file>