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25"/>
  </bookViews>
  <sheets>
    <sheet name="附件1" sheetId="2" r:id="rId1"/>
    <sheet name="附件2" sheetId="1" r:id="rId2"/>
  </sheets>
  <definedNames>
    <definedName name="_xlnm.Print_Titles" localSheetId="0">附件1!$3:$7</definedName>
  </definedNames>
  <calcPr calcId="144525" concurrentCalc="0"/>
</workbook>
</file>

<file path=xl/sharedStrings.xml><?xml version="1.0" encoding="utf-8"?>
<sst xmlns="http://schemas.openxmlformats.org/spreadsheetml/2006/main" count="202" uniqueCount="188">
  <si>
    <t>附件1</t>
  </si>
  <si>
    <t>结算2024年和下达2025年学前教育政府助学金资金安排表</t>
  </si>
  <si>
    <t xml:space="preserve">金额单位：万元   </t>
  </si>
  <si>
    <t>市县区名称</t>
  </si>
  <si>
    <t>2024年学前教育政府助学金情况</t>
  </si>
  <si>
    <t>下达2025年资金</t>
  </si>
  <si>
    <t>闽财教指〔2024〕90号下达2025年资金</t>
  </si>
  <si>
    <t>本次实际下达资金</t>
  </si>
  <si>
    <t>春季学期</t>
  </si>
  <si>
    <t>秋季学期</t>
  </si>
  <si>
    <t>2024年全省资金</t>
  </si>
  <si>
    <t>资金分级承担比例（省级以上）</t>
  </si>
  <si>
    <t>省级以上资金合计</t>
  </si>
  <si>
    <t>闽财教指〔2023〕98号已下达2024年资金</t>
  </si>
  <si>
    <t>结算2024年资金(负数为扣减资金）</t>
  </si>
  <si>
    <t>受助学生数</t>
  </si>
  <si>
    <t>补助资金</t>
  </si>
  <si>
    <t>一档</t>
  </si>
  <si>
    <t>原建档立卡</t>
  </si>
  <si>
    <t>低保</t>
  </si>
  <si>
    <t>孤儿</t>
  </si>
  <si>
    <t>残疾</t>
  </si>
  <si>
    <t>烈士优抚</t>
  </si>
  <si>
    <t>二档</t>
  </si>
  <si>
    <t>合计</t>
  </si>
  <si>
    <t>小计</t>
  </si>
  <si>
    <t>其中：省级资金</t>
  </si>
  <si>
    <t>总计</t>
  </si>
  <si>
    <t>福州市</t>
  </si>
  <si>
    <t>福州市本级</t>
  </si>
  <si>
    <t>鼓楼区</t>
  </si>
  <si>
    <t>台江区</t>
  </si>
  <si>
    <t>仓山区</t>
  </si>
  <si>
    <t>马尾区</t>
  </si>
  <si>
    <t>晋安区</t>
  </si>
  <si>
    <t>闽侯县</t>
  </si>
  <si>
    <t>连江县</t>
  </si>
  <si>
    <t>罗源县</t>
  </si>
  <si>
    <t>闽清县</t>
  </si>
  <si>
    <t>永泰县</t>
  </si>
  <si>
    <t>福清市</t>
  </si>
  <si>
    <t>长乐区</t>
  </si>
  <si>
    <t>高新区</t>
  </si>
  <si>
    <t>莆田市</t>
  </si>
  <si>
    <t>莆田市本级</t>
  </si>
  <si>
    <t>城厢区</t>
  </si>
  <si>
    <t>涵江区</t>
  </si>
  <si>
    <t>荔城区</t>
  </si>
  <si>
    <t>秀屿区</t>
  </si>
  <si>
    <t>湄洲岛</t>
  </si>
  <si>
    <t>北岸区</t>
  </si>
  <si>
    <t>仙游县</t>
  </si>
  <si>
    <t>三明市</t>
  </si>
  <si>
    <t>三明市本级</t>
  </si>
  <si>
    <t>三元区</t>
  </si>
  <si>
    <t>明溪县</t>
  </si>
  <si>
    <t>清流县</t>
  </si>
  <si>
    <t>宁化县</t>
  </si>
  <si>
    <t>尤溪县</t>
  </si>
  <si>
    <t>大田县</t>
  </si>
  <si>
    <t>沙县区</t>
  </si>
  <si>
    <t>将乐县</t>
  </si>
  <si>
    <t>泰宁县</t>
  </si>
  <si>
    <t>建宁县</t>
  </si>
  <si>
    <t>永安市</t>
  </si>
  <si>
    <t>泉州市</t>
  </si>
  <si>
    <t>泉州市本级</t>
  </si>
  <si>
    <t>鲤城区</t>
  </si>
  <si>
    <t>丰泽区</t>
  </si>
  <si>
    <t>洛江区</t>
  </si>
  <si>
    <t>泉港区</t>
  </si>
  <si>
    <t>惠安县</t>
  </si>
  <si>
    <t>安溪县</t>
  </si>
  <si>
    <t>永春县</t>
  </si>
  <si>
    <t>德化县</t>
  </si>
  <si>
    <t>石狮市</t>
  </si>
  <si>
    <t>晋江市</t>
  </si>
  <si>
    <t>南安市</t>
  </si>
  <si>
    <t>台商投资区</t>
  </si>
  <si>
    <t>漳州市</t>
  </si>
  <si>
    <t>漳州市本级</t>
  </si>
  <si>
    <t>芗城区</t>
  </si>
  <si>
    <t>龙文区</t>
  </si>
  <si>
    <t>招商局经济技术开发区</t>
  </si>
  <si>
    <t>云霄县</t>
  </si>
  <si>
    <t>漳浦县</t>
  </si>
  <si>
    <t>古雷港经济开发区</t>
  </si>
  <si>
    <t>诏安县</t>
  </si>
  <si>
    <t>长泰区</t>
  </si>
  <si>
    <t>东山县</t>
  </si>
  <si>
    <t>南靖县</t>
  </si>
  <si>
    <t>平和县</t>
  </si>
  <si>
    <t>华安县</t>
  </si>
  <si>
    <t>漳州常山开发区</t>
  </si>
  <si>
    <t>龙海区</t>
  </si>
  <si>
    <t>漳州高新技术产业开发区</t>
  </si>
  <si>
    <t>漳州市台商投资区</t>
  </si>
  <si>
    <t>南平市</t>
  </si>
  <si>
    <t>南平市本级</t>
  </si>
  <si>
    <t>延平区</t>
  </si>
  <si>
    <t>顺昌县</t>
  </si>
  <si>
    <t>浦城县</t>
  </si>
  <si>
    <t>光泽县</t>
  </si>
  <si>
    <t>松溪县</t>
  </si>
  <si>
    <t>政和县</t>
  </si>
  <si>
    <t>邵武市</t>
  </si>
  <si>
    <t>武夷山市</t>
  </si>
  <si>
    <t>建瓯市</t>
  </si>
  <si>
    <t>建阳区</t>
  </si>
  <si>
    <t>龙岩市</t>
  </si>
  <si>
    <t>龙岩市本级</t>
  </si>
  <si>
    <t>新罗区</t>
  </si>
  <si>
    <t>长汀县</t>
  </si>
  <si>
    <t>永定区</t>
  </si>
  <si>
    <t>上杭县</t>
  </si>
  <si>
    <t>武平县</t>
  </si>
  <si>
    <t>连城县</t>
  </si>
  <si>
    <t>漳平市</t>
  </si>
  <si>
    <t>宁德市</t>
  </si>
  <si>
    <t>宁德市本级</t>
  </si>
  <si>
    <t>蕉城区</t>
  </si>
  <si>
    <t>东侨开发区</t>
  </si>
  <si>
    <t>霞浦县</t>
  </si>
  <si>
    <t>古田县</t>
  </si>
  <si>
    <t>屏南县</t>
  </si>
  <si>
    <t>寿宁县</t>
  </si>
  <si>
    <t>周宁县</t>
  </si>
  <si>
    <t>柘荣县</t>
  </si>
  <si>
    <t>福安市</t>
  </si>
  <si>
    <t>福鼎市</t>
  </si>
  <si>
    <t>平潭综合实验区</t>
  </si>
  <si>
    <t>附件2</t>
  </si>
  <si>
    <r>
      <rPr>
        <sz val="18"/>
        <rFont val="方正小标宋简体"/>
        <charset val="134"/>
      </rPr>
      <t xml:space="preserve">专项资金绩效目标表
</t>
    </r>
    <r>
      <rPr>
        <sz val="14"/>
        <rFont val="仿宋"/>
        <charset val="134"/>
      </rPr>
      <t>（2025年度）</t>
    </r>
  </si>
  <si>
    <t>项目名称</t>
  </si>
  <si>
    <t>学前教育政府助学金</t>
  </si>
  <si>
    <t>主管部门（单位）名称及部门预算编码</t>
  </si>
  <si>
    <t>福建省教育厅</t>
  </si>
  <si>
    <t>补助区域</t>
  </si>
  <si>
    <t>全省（不含厦门市）</t>
  </si>
  <si>
    <t>资金情况
（万元）</t>
  </si>
  <si>
    <t xml:space="preserve"> 资金总额：</t>
  </si>
  <si>
    <t>2244.45万元</t>
  </si>
  <si>
    <t xml:space="preserve">     其中：财政拨款</t>
  </si>
  <si>
    <t xml:space="preserve"> 2244.45万元</t>
  </si>
  <si>
    <t xml:space="preserve">           其他资金</t>
  </si>
  <si>
    <t>总体目标</t>
  </si>
  <si>
    <t>目标1：落实学前教育政府助学金政策；
目标2：不断提升教育公平，满足家庭经济困难学生基本学习生活需要。</t>
  </si>
  <si>
    <t>绩
效
指
标</t>
  </si>
  <si>
    <t>一级
指标</t>
  </si>
  <si>
    <t>二级指标</t>
  </si>
  <si>
    <t>三级指标</t>
  </si>
  <si>
    <t>指标解释</t>
  </si>
  <si>
    <t>区域目标值</t>
  </si>
  <si>
    <t>成本
指标</t>
  </si>
  <si>
    <t>经济成本
指标</t>
  </si>
  <si>
    <t>达到学前教育政府助学金政策补助标准</t>
  </si>
  <si>
    <t>补助标准：一档每生每年2000元，二档每生每年1000元</t>
  </si>
  <si>
    <t>产
出
指
标</t>
  </si>
  <si>
    <t>数量指标</t>
  </si>
  <si>
    <t>学前教育政府助学金受助学生数</t>
  </si>
  <si>
    <t>按要求认定受助学生数</t>
  </si>
  <si>
    <t>福州市约2500人</t>
  </si>
  <si>
    <t>宁德市约2800人</t>
  </si>
  <si>
    <t>莆田市约1600人</t>
  </si>
  <si>
    <t>泉州市约6900人</t>
  </si>
  <si>
    <t>漳州市约3200人</t>
  </si>
  <si>
    <t>龙岩市约2550人</t>
  </si>
  <si>
    <t>三明市约1700人</t>
  </si>
  <si>
    <t>南平市约1700人</t>
  </si>
  <si>
    <t>平潭综合实验区约120人</t>
  </si>
  <si>
    <t>质量指标</t>
  </si>
  <si>
    <t>资金使用合规性</t>
  </si>
  <si>
    <t>时效指标</t>
  </si>
  <si>
    <t>资金下达时效</t>
  </si>
  <si>
    <t>县、市（区）在收到省级预算文件后60日内下达</t>
  </si>
  <si>
    <t>在时限内100%下达</t>
  </si>
  <si>
    <t>资金到位率</t>
  </si>
  <si>
    <t>根据实际学生数及标准核拨资金</t>
  </si>
  <si>
    <t>效益
指标</t>
  </si>
  <si>
    <t>社会效益
指标</t>
  </si>
  <si>
    <t>惠及学生人数</t>
  </si>
  <si>
    <t>实际符合条件学生</t>
  </si>
  <si>
    <t>约2.35万人</t>
  </si>
  <si>
    <t>满意度指标</t>
  </si>
  <si>
    <t>服务对象
满意度指标</t>
  </si>
  <si>
    <t>师生满意度</t>
  </si>
  <si>
    <r>
      <rPr>
        <sz val="11"/>
        <rFont val="东文宋体"/>
        <charset val="134"/>
      </rPr>
      <t>≥</t>
    </r>
    <r>
      <rPr>
        <sz val="11"/>
        <rFont val="仿宋"/>
        <charset val="134"/>
      </rPr>
      <t>90%</t>
    </r>
  </si>
  <si>
    <t>注：指标解释是对绩效目标三级指标进行解释说明，包括计算方法、评分标准、指标出处、具体内容、上年度数值等</t>
  </si>
</sst>
</file>

<file path=xl/styles.xml><?xml version="1.0" encoding="utf-8"?>
<styleSheet xmlns="http://schemas.openxmlformats.org/spreadsheetml/2006/main">
  <numFmts count="9">
    <numFmt numFmtId="176" formatCode="#0.00"/>
    <numFmt numFmtId="177" formatCode="0.00_ ;[Red]\-0.00\ "/>
    <numFmt numFmtId="178" formatCode="#0"/>
    <numFmt numFmtId="179" formatCode="0_ "/>
    <numFmt numFmtId="180" formatCode="0.00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4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4"/>
      <name val="黑体"/>
      <charset val="134"/>
    </font>
    <font>
      <sz val="12"/>
      <name val="黑体"/>
      <charset val="134"/>
    </font>
    <font>
      <sz val="18"/>
      <name val="方正小标宋简体"/>
      <charset val="134"/>
    </font>
    <font>
      <sz val="11"/>
      <name val="仿宋"/>
      <charset val="134"/>
    </font>
    <font>
      <sz val="11"/>
      <color theme="1"/>
      <name val="仿宋"/>
      <charset val="134"/>
    </font>
    <font>
      <sz val="11"/>
      <name val="东文宋体"/>
      <charset val="134"/>
    </font>
    <font>
      <sz val="10"/>
      <name val="宋体"/>
      <charset val="134"/>
      <scheme val="minor"/>
    </font>
    <font>
      <sz val="11"/>
      <name val="宋体"/>
      <charset val="134"/>
    </font>
    <font>
      <sz val="11"/>
      <name val="黑体"/>
      <charset val="134"/>
    </font>
    <font>
      <b/>
      <sz val="11"/>
      <name val="宋体"/>
      <charset val="134"/>
    </font>
    <font>
      <sz val="14"/>
      <name val="黑体"/>
      <charset val="134"/>
    </font>
    <font>
      <b/>
      <sz val="15"/>
      <name val="宋体"/>
      <charset val="134"/>
    </font>
    <font>
      <b/>
      <sz val="9"/>
      <name val="SimSun"/>
      <charset val="134"/>
    </font>
    <font>
      <sz val="10"/>
      <name val="黑体"/>
      <charset val="134"/>
    </font>
    <font>
      <sz val="9"/>
      <name val="SimSun"/>
      <charset val="134"/>
    </font>
    <font>
      <sz val="9"/>
      <name val="宋体"/>
      <charset val="134"/>
    </font>
    <font>
      <b/>
      <sz val="9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4"/>
      <name val="仿宋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0" fontId="21" fillId="2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2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0" borderId="28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3" fillId="0" borderId="2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5" fillId="22" borderId="23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7" fillId="17" borderId="23" applyNumberFormat="0" applyAlignment="0" applyProtection="0">
      <alignment vertical="center"/>
    </xf>
    <xf numFmtId="0" fontId="31" fillId="22" borderId="25" applyNumberFormat="0" applyAlignment="0" applyProtection="0">
      <alignment vertical="center"/>
    </xf>
    <xf numFmtId="0" fontId="39" fillId="32" borderId="29" applyNumberFormat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0" fillId="25" borderId="27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1" fillId="0" borderId="0"/>
    <xf numFmtId="0" fontId="23" fillId="9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0" fontId="1" fillId="0" borderId="0" xfId="46" applyFont="1" applyFill="1" applyBorder="1" applyAlignment="1">
      <alignment vertical="center" wrapText="1"/>
    </xf>
    <xf numFmtId="0" fontId="2" fillId="0" borderId="0" xfId="46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/>
    <xf numFmtId="0" fontId="4" fillId="0" borderId="0" xfId="46" applyFont="1" applyFill="1" applyBorder="1" applyAlignment="1">
      <alignment vertical="center"/>
    </xf>
    <xf numFmtId="0" fontId="5" fillId="0" borderId="0" xfId="46" applyFont="1" applyFill="1" applyBorder="1" applyAlignment="1">
      <alignment vertical="center" wrapText="1"/>
    </xf>
    <xf numFmtId="0" fontId="6" fillId="0" borderId="0" xfId="46" applyFont="1" applyFill="1" applyBorder="1" applyAlignment="1">
      <alignment horizontal="center" vertical="top" wrapText="1"/>
    </xf>
    <xf numFmtId="0" fontId="7" fillId="0" borderId="1" xfId="46" applyFont="1" applyFill="1" applyBorder="1" applyAlignment="1">
      <alignment horizontal="center" vertical="center" wrapText="1"/>
    </xf>
    <xf numFmtId="0" fontId="7" fillId="0" borderId="2" xfId="46" applyFont="1" applyFill="1" applyBorder="1" applyAlignment="1">
      <alignment horizontal="center" vertical="center" wrapText="1"/>
    </xf>
    <xf numFmtId="0" fontId="7" fillId="0" borderId="3" xfId="46" applyFont="1" applyFill="1" applyBorder="1" applyAlignment="1">
      <alignment horizontal="center" vertical="center" wrapText="1"/>
    </xf>
    <xf numFmtId="0" fontId="7" fillId="0" borderId="4" xfId="46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7" fillId="0" borderId="1" xfId="46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7" fillId="0" borderId="3" xfId="46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7" fillId="0" borderId="1" xfId="46" applyFont="1" applyFill="1" applyBorder="1" applyAlignment="1">
      <alignment horizontal="justify" vertical="center" wrapText="1"/>
    </xf>
    <xf numFmtId="0" fontId="7" fillId="0" borderId="2" xfId="46" applyFont="1" applyFill="1" applyBorder="1" applyAlignment="1">
      <alignment horizontal="justify" vertical="center" wrapText="1"/>
    </xf>
    <xf numFmtId="0" fontId="7" fillId="0" borderId="12" xfId="46" applyFont="1" applyFill="1" applyBorder="1" applyAlignment="1">
      <alignment horizontal="center" vertical="center" wrapText="1"/>
    </xf>
    <xf numFmtId="0" fontId="7" fillId="0" borderId="13" xfId="46" applyFont="1" applyFill="1" applyBorder="1" applyAlignment="1">
      <alignment horizontal="center" vertical="center" wrapText="1"/>
    </xf>
    <xf numFmtId="0" fontId="7" fillId="0" borderId="14" xfId="46" applyFont="1" applyFill="1" applyBorder="1" applyAlignment="1">
      <alignment horizontal="center" vertical="center" wrapText="1"/>
    </xf>
    <xf numFmtId="0" fontId="7" fillId="0" borderId="5" xfId="46" applyFont="1" applyFill="1" applyBorder="1" applyAlignment="1">
      <alignment horizontal="justify" vertical="center" wrapText="1"/>
    </xf>
    <xf numFmtId="0" fontId="7" fillId="0" borderId="15" xfId="46" applyFont="1" applyFill="1" applyBorder="1" applyAlignment="1">
      <alignment vertical="center" wrapText="1"/>
    </xf>
    <xf numFmtId="0" fontId="7" fillId="0" borderId="15" xfId="46" applyFont="1" applyFill="1" applyBorder="1" applyAlignment="1">
      <alignment horizontal="center" vertical="center" wrapText="1"/>
    </xf>
    <xf numFmtId="0" fontId="7" fillId="0" borderId="15" xfId="46" applyFont="1" applyFill="1" applyBorder="1" applyAlignment="1">
      <alignment horizontal="justify" vertical="center" wrapText="1"/>
    </xf>
    <xf numFmtId="9" fontId="7" fillId="0" borderId="1" xfId="46" applyNumberFormat="1" applyFont="1" applyFill="1" applyBorder="1" applyAlignment="1">
      <alignment horizontal="center" vertical="center" wrapText="1"/>
    </xf>
    <xf numFmtId="0" fontId="8" fillId="0" borderId="1" xfId="46" applyFont="1" applyFill="1" applyBorder="1" applyAlignment="1">
      <alignment horizontal="center" vertical="center" wrapText="1"/>
    </xf>
    <xf numFmtId="0" fontId="8" fillId="0" borderId="15" xfId="46" applyFont="1" applyFill="1" applyBorder="1" applyAlignment="1">
      <alignment horizontal="center" vertical="center" wrapText="1"/>
    </xf>
    <xf numFmtId="9" fontId="7" fillId="0" borderId="2" xfId="46" applyNumberFormat="1" applyFont="1" applyFill="1" applyBorder="1" applyAlignment="1">
      <alignment horizontal="center" vertical="center" wrapText="1"/>
    </xf>
    <xf numFmtId="9" fontId="7" fillId="0" borderId="15" xfId="46" applyNumberFormat="1" applyFont="1" applyFill="1" applyBorder="1" applyAlignment="1">
      <alignment horizontal="center" vertical="center" wrapText="1"/>
    </xf>
    <xf numFmtId="0" fontId="9" fillId="0" borderId="1" xfId="46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Alignment="1"/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80" fontId="11" fillId="0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/>
    <xf numFmtId="0" fontId="13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shrinkToFit="1"/>
    </xf>
    <xf numFmtId="0" fontId="11" fillId="0" borderId="0" xfId="0" applyNumberFormat="1" applyFont="1" applyFill="1" applyBorder="1" applyAlignment="1">
      <alignment horizontal="center" vertical="center"/>
    </xf>
    <xf numFmtId="179" fontId="11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 shrinkToFit="1"/>
    </xf>
    <xf numFmtId="0" fontId="15" fillId="0" borderId="0" xfId="0" applyFont="1" applyFill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shrinkToFit="1"/>
    </xf>
    <xf numFmtId="0" fontId="16" fillId="0" borderId="0" xfId="0" applyFont="1" applyFill="1" applyBorder="1" applyAlignment="1">
      <alignment vertical="center" wrapText="1"/>
    </xf>
    <xf numFmtId="0" fontId="17" fillId="0" borderId="3" xfId="0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shrinkToFi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shrinkToFit="1"/>
    </xf>
    <xf numFmtId="178" fontId="18" fillId="0" borderId="3" xfId="0" applyNumberFormat="1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shrinkToFit="1"/>
    </xf>
    <xf numFmtId="178" fontId="18" fillId="0" borderId="16" xfId="0" applyNumberFormat="1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shrinkToFit="1"/>
    </xf>
    <xf numFmtId="178" fontId="18" fillId="0" borderId="17" xfId="0" applyNumberFormat="1" applyFont="1" applyFill="1" applyBorder="1" applyAlignment="1">
      <alignment horizontal="center" vertical="center" wrapText="1"/>
    </xf>
    <xf numFmtId="180" fontId="16" fillId="0" borderId="17" xfId="0" applyNumberFormat="1" applyFont="1" applyFill="1" applyBorder="1" applyAlignment="1">
      <alignment horizontal="center" vertical="center" shrinkToFit="1"/>
    </xf>
    <xf numFmtId="178" fontId="16" fillId="0" borderId="17" xfId="0" applyNumberFormat="1" applyFont="1" applyFill="1" applyBorder="1" applyAlignment="1">
      <alignment horizontal="center" vertical="center" wrapText="1"/>
    </xf>
    <xf numFmtId="178" fontId="18" fillId="0" borderId="18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/>
    </xf>
    <xf numFmtId="0" fontId="16" fillId="0" borderId="17" xfId="0" applyFont="1" applyFill="1" applyBorder="1" applyAlignment="1">
      <alignment horizontal="center" vertical="center" shrinkToFit="1"/>
    </xf>
    <xf numFmtId="0" fontId="16" fillId="2" borderId="17" xfId="0" applyFont="1" applyFill="1" applyBorder="1" applyAlignment="1">
      <alignment horizontal="center" vertical="center" shrinkToFit="1"/>
    </xf>
    <xf numFmtId="178" fontId="16" fillId="2" borderId="17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2" fontId="18" fillId="0" borderId="3" xfId="0" applyNumberFormat="1" applyFont="1" applyFill="1" applyBorder="1" applyAlignment="1">
      <alignment horizontal="center" vertical="center" wrapText="1"/>
    </xf>
    <xf numFmtId="178" fontId="18" fillId="0" borderId="12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178" fontId="18" fillId="0" borderId="14" xfId="0" applyNumberFormat="1" applyFont="1" applyFill="1" applyBorder="1" applyAlignment="1">
      <alignment horizontal="center" vertical="center" wrapText="1"/>
    </xf>
    <xf numFmtId="180" fontId="16" fillId="0" borderId="17" xfId="0" applyNumberFormat="1" applyFont="1" applyFill="1" applyBorder="1" applyAlignment="1">
      <alignment horizontal="center" vertical="center" wrapText="1"/>
    </xf>
    <xf numFmtId="178" fontId="18" fillId="0" borderId="19" xfId="0" applyNumberFormat="1" applyFont="1" applyFill="1" applyBorder="1" applyAlignment="1">
      <alignment horizontal="center" vertical="center" wrapText="1"/>
    </xf>
    <xf numFmtId="180" fontId="16" fillId="0" borderId="3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2" fontId="18" fillId="0" borderId="20" xfId="0" applyNumberFormat="1" applyFont="1" applyFill="1" applyBorder="1" applyAlignment="1">
      <alignment horizontal="center" vertical="center" wrapText="1"/>
    </xf>
    <xf numFmtId="2" fontId="18" fillId="0" borderId="18" xfId="0" applyNumberFormat="1" applyFont="1" applyFill="1" applyBorder="1" applyAlignment="1">
      <alignment horizontal="center" vertical="center" wrapText="1"/>
    </xf>
    <xf numFmtId="0" fontId="18" fillId="0" borderId="17" xfId="0" applyNumberFormat="1" applyFont="1" applyFill="1" applyBorder="1" applyAlignment="1">
      <alignment horizontal="center" vertical="center" wrapText="1"/>
    </xf>
    <xf numFmtId="180" fontId="15" fillId="0" borderId="0" xfId="0" applyNumberFormat="1" applyFont="1" applyFill="1" applyBorder="1" applyAlignment="1">
      <alignment horizontal="center" vertical="center" wrapText="1"/>
    </xf>
    <xf numFmtId="0" fontId="16" fillId="0" borderId="0" xfId="0" applyNumberFormat="1" applyFont="1" applyFill="1" applyBorder="1" applyAlignment="1">
      <alignment vertical="center" wrapText="1"/>
    </xf>
    <xf numFmtId="180" fontId="16" fillId="0" borderId="0" xfId="0" applyNumberFormat="1" applyFont="1" applyFill="1" applyBorder="1" applyAlignment="1">
      <alignment vertical="center" wrapText="1"/>
    </xf>
    <xf numFmtId="180" fontId="17" fillId="0" borderId="2" xfId="0" applyNumberFormat="1" applyFont="1" applyFill="1" applyBorder="1" applyAlignment="1">
      <alignment horizontal="center" vertical="center" wrapText="1"/>
    </xf>
    <xf numFmtId="180" fontId="17" fillId="0" borderId="12" xfId="0" applyNumberFormat="1" applyFont="1" applyFill="1" applyBorder="1" applyAlignment="1">
      <alignment horizontal="center" vertical="center" wrapText="1"/>
    </xf>
    <xf numFmtId="180" fontId="17" fillId="0" borderId="13" xfId="0" applyNumberFormat="1" applyFont="1" applyFill="1" applyBorder="1" applyAlignment="1">
      <alignment horizontal="center" vertical="center" wrapText="1"/>
    </xf>
    <xf numFmtId="180" fontId="17" fillId="0" borderId="14" xfId="0" applyNumberFormat="1" applyFont="1" applyFill="1" applyBorder="1" applyAlignment="1">
      <alignment horizontal="center" vertical="center" wrapText="1"/>
    </xf>
    <xf numFmtId="180" fontId="16" fillId="0" borderId="14" xfId="0" applyNumberFormat="1" applyFont="1" applyFill="1" applyBorder="1" applyAlignment="1">
      <alignment horizontal="center" vertical="center" wrapText="1"/>
    </xf>
    <xf numFmtId="0" fontId="18" fillId="0" borderId="3" xfId="0" applyNumberFormat="1" applyFont="1" applyFill="1" applyBorder="1" applyAlignment="1">
      <alignment horizontal="center" vertical="center" wrapText="1"/>
    </xf>
    <xf numFmtId="180" fontId="18" fillId="0" borderId="3" xfId="0" applyNumberFormat="1" applyFont="1" applyFill="1" applyBorder="1" applyAlignment="1">
      <alignment horizontal="center" vertical="center" wrapText="1"/>
    </xf>
    <xf numFmtId="0" fontId="18" fillId="0" borderId="14" xfId="0" applyNumberFormat="1" applyFont="1" applyFill="1" applyBorder="1" applyAlignment="1">
      <alignment horizontal="center" vertical="center" wrapText="1"/>
    </xf>
    <xf numFmtId="180" fontId="16" fillId="2" borderId="17" xfId="0" applyNumberFormat="1" applyFont="1" applyFill="1" applyBorder="1" applyAlignment="1">
      <alignment horizontal="center" vertical="center" wrapText="1"/>
    </xf>
    <xf numFmtId="179" fontId="15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right" vertical="center"/>
    </xf>
    <xf numFmtId="179" fontId="11" fillId="0" borderId="0" xfId="0" applyNumberFormat="1" applyFont="1" applyFill="1" applyBorder="1" applyAlignment="1">
      <alignment horizontal="right" vertical="center"/>
    </xf>
    <xf numFmtId="179" fontId="17" fillId="0" borderId="3" xfId="0" applyNumberFormat="1" applyFont="1" applyFill="1" applyBorder="1" applyAlignment="1">
      <alignment horizontal="center" vertical="center" wrapText="1"/>
    </xf>
    <xf numFmtId="180" fontId="17" fillId="0" borderId="4" xfId="0" applyNumberFormat="1" applyFont="1" applyFill="1" applyBorder="1" applyAlignment="1">
      <alignment horizontal="center" vertical="center" wrapText="1"/>
    </xf>
    <xf numFmtId="180" fontId="17" fillId="0" borderId="7" xfId="0" applyNumberFormat="1" applyFont="1" applyFill="1" applyBorder="1" applyAlignment="1">
      <alignment horizontal="center" vertical="center" wrapText="1"/>
    </xf>
    <xf numFmtId="180" fontId="17" fillId="0" borderId="9" xfId="0" applyNumberFormat="1" applyFont="1" applyFill="1" applyBorder="1" applyAlignment="1">
      <alignment horizontal="center" vertical="center" wrapText="1"/>
    </xf>
    <xf numFmtId="179" fontId="16" fillId="0" borderId="14" xfId="0" applyNumberFormat="1" applyFont="1" applyFill="1" applyBorder="1" applyAlignment="1">
      <alignment horizontal="center" vertical="center" wrapText="1"/>
    </xf>
    <xf numFmtId="179" fontId="16" fillId="0" borderId="3" xfId="0" applyNumberFormat="1" applyFont="1" applyFill="1" applyBorder="1" applyAlignment="1">
      <alignment horizontal="center" vertical="center" wrapText="1"/>
    </xf>
    <xf numFmtId="180" fontId="19" fillId="0" borderId="3" xfId="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179" fontId="19" fillId="0" borderId="3" xfId="0" applyNumberFormat="1" applyFont="1" applyFill="1" applyBorder="1" applyAlignment="1">
      <alignment horizontal="center" vertical="center"/>
    </xf>
    <xf numFmtId="177" fontId="17" fillId="0" borderId="3" xfId="0" applyNumberFormat="1" applyFont="1" applyFill="1" applyBorder="1" applyAlignment="1">
      <alignment horizontal="center" vertical="center" wrapText="1"/>
    </xf>
    <xf numFmtId="2" fontId="16" fillId="0" borderId="3" xfId="0" applyNumberFormat="1" applyFont="1" applyFill="1" applyBorder="1" applyAlignment="1">
      <alignment horizontal="center" vertical="center" wrapText="1"/>
    </xf>
    <xf numFmtId="178" fontId="16" fillId="0" borderId="3" xfId="0" applyNumberFormat="1" applyFont="1" applyFill="1" applyBorder="1" applyAlignment="1">
      <alignment horizontal="center" vertical="center" wrapText="1"/>
    </xf>
    <xf numFmtId="2" fontId="16" fillId="0" borderId="18" xfId="0" applyNumberFormat="1" applyFont="1" applyFill="1" applyBorder="1" applyAlignment="1">
      <alignment horizontal="center" vertical="center" wrapText="1"/>
    </xf>
    <xf numFmtId="0" fontId="16" fillId="0" borderId="3" xfId="0" applyNumberFormat="1" applyFont="1" applyFill="1" applyBorder="1" applyAlignment="1">
      <alignment horizontal="center" vertical="center" wrapText="1"/>
    </xf>
    <xf numFmtId="180" fontId="19" fillId="0" borderId="21" xfId="0" applyNumberFormat="1" applyFont="1" applyFill="1" applyBorder="1" applyAlignment="1">
      <alignment horizontal="center" vertical="center"/>
    </xf>
    <xf numFmtId="176" fontId="16" fillId="2" borderId="17" xfId="0" applyNumberFormat="1" applyFont="1" applyFill="1" applyBorder="1" applyAlignment="1">
      <alignment horizontal="center" vertical="center" wrapText="1"/>
    </xf>
    <xf numFmtId="176" fontId="16" fillId="0" borderId="17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179" fontId="20" fillId="0" borderId="3" xfId="0" applyNumberFormat="1" applyFont="1" applyFill="1" applyBorder="1" applyAlignment="1">
      <alignment horizontal="center" vertical="center"/>
    </xf>
  </cellXfs>
  <cellStyles count="50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常规 2" xfId="46"/>
    <cellStyle name="60% - 强调文字颜色 2" xfId="47" builtinId="36"/>
    <cellStyle name="40% - 强调文字颜色 2" xfId="48" builtinId="35"/>
    <cellStyle name="强调文字颜色 3" xfId="49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N111"/>
  <sheetViews>
    <sheetView tabSelected="1" view="pageBreakPreview" zoomScaleNormal="100" workbookViewId="0">
      <pane xSplit="1" ySplit="7" topLeftCell="B100" activePane="bottomRight" state="frozen"/>
      <selection/>
      <selection pane="topRight"/>
      <selection pane="bottomLeft"/>
      <selection pane="bottomRight" activeCell="AA111" sqref="AA8:AA111"/>
    </sheetView>
  </sheetViews>
  <sheetFormatPr defaultColWidth="10" defaultRowHeight="14.25"/>
  <cols>
    <col min="1" max="1" width="11.375" style="45" customWidth="1"/>
    <col min="2" max="2" width="7.21666666666667" style="39" customWidth="1"/>
    <col min="3" max="7" width="8.1" style="39" hidden="1" customWidth="1"/>
    <col min="8" max="8" width="5.88333333333333" style="39" customWidth="1"/>
    <col min="9" max="9" width="5.625" style="39" customWidth="1"/>
    <col min="10" max="10" width="8" style="46" customWidth="1"/>
    <col min="11" max="11" width="7.75" style="46" customWidth="1"/>
    <col min="12" max="12" width="6.775" style="39" customWidth="1"/>
    <col min="13" max="16" width="8.1" style="39" hidden="1" customWidth="1"/>
    <col min="17" max="17" width="6" style="39" hidden="1" customWidth="1"/>
    <col min="18" max="18" width="5.33333333333333" style="39" customWidth="1"/>
    <col min="19" max="19" width="6.88333333333333" style="39" customWidth="1"/>
    <col min="20" max="20" width="8.21666666666667" style="39" customWidth="1"/>
    <col min="21" max="21" width="7" style="39" customWidth="1"/>
    <col min="22" max="22" width="8.875" style="39" hidden="1" customWidth="1"/>
    <col min="23" max="23" width="6.625" style="46" hidden="1" customWidth="1"/>
    <col min="24" max="24" width="8.5" style="41" customWidth="1"/>
    <col min="25" max="25" width="9.55833333333333" style="41" customWidth="1"/>
    <col min="26" max="26" width="8.625" style="39" customWidth="1"/>
    <col min="27" max="27" width="8.25" style="47" customWidth="1"/>
    <col min="28" max="28" width="6.875" style="47" customWidth="1"/>
    <col min="29" max="29" width="7.375" style="39" customWidth="1"/>
    <col min="30" max="227" width="10" style="39"/>
    <col min="228" max="16384" width="10" style="43"/>
  </cols>
  <sheetData>
    <row r="1" s="39" customFormat="1" ht="18" spans="1:248">
      <c r="A1" s="48" t="s">
        <v>0</v>
      </c>
      <c r="J1" s="46"/>
      <c r="K1" s="46"/>
      <c r="W1" s="46"/>
      <c r="X1" s="41"/>
      <c r="Y1" s="41"/>
      <c r="AA1" s="47"/>
      <c r="AB1" s="47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</row>
    <row r="2" s="39" customFormat="1" ht="22.8" customHeight="1" spans="1:29">
      <c r="A2" s="49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85"/>
      <c r="Y2" s="85"/>
      <c r="Z2" s="50"/>
      <c r="AA2" s="97"/>
      <c r="AB2" s="97"/>
      <c r="AC2" s="50"/>
    </row>
    <row r="3" s="39" customFormat="1" ht="18" customHeight="1" spans="1:29">
      <c r="A3" s="51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86"/>
      <c r="X3" s="87"/>
      <c r="Y3" s="41"/>
      <c r="Z3" s="98" t="s">
        <v>2</v>
      </c>
      <c r="AA3" s="99"/>
      <c r="AB3" s="99"/>
      <c r="AC3" s="98"/>
    </row>
    <row r="4" s="40" customFormat="1" ht="15.6" customHeight="1" spans="1:29">
      <c r="A4" s="53" t="s">
        <v>3</v>
      </c>
      <c r="B4" s="54" t="s">
        <v>4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88"/>
      <c r="Y4" s="88"/>
      <c r="Z4" s="55"/>
      <c r="AA4" s="100" t="s">
        <v>5</v>
      </c>
      <c r="AB4" s="100" t="s">
        <v>6</v>
      </c>
      <c r="AC4" s="109" t="s">
        <v>7</v>
      </c>
    </row>
    <row r="5" s="40" customFormat="1" ht="15.6" customHeight="1" spans="1:29">
      <c r="A5" s="53"/>
      <c r="B5" s="56" t="s">
        <v>8</v>
      </c>
      <c r="C5" s="56"/>
      <c r="D5" s="56"/>
      <c r="E5" s="56"/>
      <c r="F5" s="56"/>
      <c r="G5" s="56"/>
      <c r="H5" s="56"/>
      <c r="I5" s="56"/>
      <c r="J5" s="56"/>
      <c r="K5" s="56"/>
      <c r="L5" s="56" t="s">
        <v>9</v>
      </c>
      <c r="M5" s="56"/>
      <c r="N5" s="56"/>
      <c r="O5" s="56"/>
      <c r="P5" s="56"/>
      <c r="Q5" s="56"/>
      <c r="R5" s="56"/>
      <c r="S5" s="56"/>
      <c r="T5" s="56"/>
      <c r="U5" s="56"/>
      <c r="V5" s="56" t="s">
        <v>10</v>
      </c>
      <c r="W5" s="56" t="s">
        <v>11</v>
      </c>
      <c r="X5" s="89" t="s">
        <v>12</v>
      </c>
      <c r="Y5" s="89" t="s">
        <v>13</v>
      </c>
      <c r="Z5" s="101" t="s">
        <v>14</v>
      </c>
      <c r="AA5" s="100"/>
      <c r="AB5" s="100"/>
      <c r="AC5" s="109"/>
    </row>
    <row r="6" s="40" customFormat="1" ht="12" customHeight="1" spans="1:29">
      <c r="A6" s="53"/>
      <c r="B6" s="56" t="s">
        <v>15</v>
      </c>
      <c r="C6" s="56"/>
      <c r="D6" s="56"/>
      <c r="E6" s="56"/>
      <c r="F6" s="56"/>
      <c r="G6" s="56"/>
      <c r="H6" s="56"/>
      <c r="I6" s="56"/>
      <c r="J6" s="73" t="s">
        <v>16</v>
      </c>
      <c r="K6" s="73"/>
      <c r="L6" s="56" t="s">
        <v>15</v>
      </c>
      <c r="M6" s="56"/>
      <c r="N6" s="56"/>
      <c r="O6" s="56"/>
      <c r="P6" s="56"/>
      <c r="Q6" s="56"/>
      <c r="R6" s="56"/>
      <c r="S6" s="56"/>
      <c r="T6" s="56" t="s">
        <v>16</v>
      </c>
      <c r="U6" s="56"/>
      <c r="V6" s="56"/>
      <c r="W6" s="56"/>
      <c r="X6" s="90"/>
      <c r="Y6" s="90"/>
      <c r="Z6" s="102"/>
      <c r="AA6" s="100"/>
      <c r="AB6" s="100"/>
      <c r="AC6" s="109"/>
    </row>
    <row r="7" s="40" customFormat="1" ht="45" customHeight="1" spans="1:29">
      <c r="A7" s="53"/>
      <c r="B7" s="56" t="s">
        <v>17</v>
      </c>
      <c r="C7" s="56" t="s">
        <v>18</v>
      </c>
      <c r="D7" s="56" t="s">
        <v>19</v>
      </c>
      <c r="E7" s="56" t="s">
        <v>20</v>
      </c>
      <c r="F7" s="56" t="s">
        <v>21</v>
      </c>
      <c r="G7" s="56" t="s">
        <v>22</v>
      </c>
      <c r="H7" s="56" t="s">
        <v>23</v>
      </c>
      <c r="I7" s="56" t="s">
        <v>24</v>
      </c>
      <c r="J7" s="73" t="s">
        <v>25</v>
      </c>
      <c r="K7" s="73" t="s">
        <v>26</v>
      </c>
      <c r="L7" s="56" t="s">
        <v>17</v>
      </c>
      <c r="M7" s="56" t="s">
        <v>18</v>
      </c>
      <c r="N7" s="56" t="s">
        <v>19</v>
      </c>
      <c r="O7" s="56" t="s">
        <v>20</v>
      </c>
      <c r="P7" s="56" t="s">
        <v>21</v>
      </c>
      <c r="Q7" s="56" t="s">
        <v>22</v>
      </c>
      <c r="R7" s="56" t="s">
        <v>23</v>
      </c>
      <c r="S7" s="56" t="s">
        <v>24</v>
      </c>
      <c r="T7" s="73" t="s">
        <v>25</v>
      </c>
      <c r="U7" s="73" t="s">
        <v>26</v>
      </c>
      <c r="V7" s="56"/>
      <c r="W7" s="56"/>
      <c r="X7" s="91"/>
      <c r="Y7" s="91"/>
      <c r="Z7" s="103"/>
      <c r="AA7" s="100"/>
      <c r="AB7" s="100"/>
      <c r="AC7" s="109"/>
    </row>
    <row r="8" s="39" customFormat="1" ht="18.6" customHeight="1" spans="1:29">
      <c r="A8" s="57" t="s">
        <v>27</v>
      </c>
      <c r="B8" s="58">
        <f t="shared" ref="B8:V8" si="0">B9+B24+B33+B46+B60+B78+B90+B99+B111</f>
        <v>21292</v>
      </c>
      <c r="C8" s="58">
        <f t="shared" si="0"/>
        <v>10466</v>
      </c>
      <c r="D8" s="58">
        <f t="shared" si="0"/>
        <v>7736</v>
      </c>
      <c r="E8" s="58">
        <f t="shared" si="0"/>
        <v>643</v>
      </c>
      <c r="F8" s="58">
        <f t="shared" si="0"/>
        <v>2078</v>
      </c>
      <c r="G8" s="58">
        <f t="shared" si="0"/>
        <v>369</v>
      </c>
      <c r="H8" s="58">
        <f t="shared" si="0"/>
        <v>8443</v>
      </c>
      <c r="I8" s="58">
        <f t="shared" si="0"/>
        <v>29735</v>
      </c>
      <c r="J8" s="58">
        <f t="shared" si="0"/>
        <v>2551.35</v>
      </c>
      <c r="K8" s="58">
        <f t="shared" si="0"/>
        <v>1570.93</v>
      </c>
      <c r="L8" s="58">
        <f t="shared" si="0"/>
        <v>17314</v>
      </c>
      <c r="M8" s="58">
        <f t="shared" si="0"/>
        <v>8906</v>
      </c>
      <c r="N8" s="58">
        <f t="shared" si="0"/>
        <v>5958</v>
      </c>
      <c r="O8" s="58">
        <f t="shared" si="0"/>
        <v>544</v>
      </c>
      <c r="P8" s="58">
        <f t="shared" si="0"/>
        <v>1602</v>
      </c>
      <c r="Q8" s="58">
        <f t="shared" si="0"/>
        <v>304</v>
      </c>
      <c r="R8" s="58">
        <f t="shared" si="0"/>
        <v>6193</v>
      </c>
      <c r="S8" s="58">
        <f t="shared" si="0"/>
        <v>23507</v>
      </c>
      <c r="T8" s="58">
        <f t="shared" si="0"/>
        <v>2041.05</v>
      </c>
      <c r="U8" s="58">
        <f t="shared" si="0"/>
        <v>1238.25</v>
      </c>
      <c r="V8" s="58">
        <f t="shared" si="0"/>
        <v>4592.4</v>
      </c>
      <c r="W8" s="58"/>
      <c r="X8" s="92">
        <f t="shared" ref="X8:AC8" si="1">X9+X24+X33+X46+X60+X78+X90+X99+X111</f>
        <v>2809.18</v>
      </c>
      <c r="Y8" s="92">
        <f t="shared" si="1"/>
        <v>3067.76</v>
      </c>
      <c r="Z8" s="58">
        <f t="shared" si="1"/>
        <v>-258.58</v>
      </c>
      <c r="AA8" s="58">
        <f t="shared" si="1"/>
        <v>2503.03</v>
      </c>
      <c r="AB8" s="104">
        <f t="shared" si="1"/>
        <v>2211</v>
      </c>
      <c r="AC8" s="58">
        <f t="shared" si="1"/>
        <v>33.45</v>
      </c>
    </row>
    <row r="9" s="39" customFormat="1" ht="18.6" customHeight="1" spans="1:29">
      <c r="A9" s="57" t="s">
        <v>28</v>
      </c>
      <c r="B9" s="59">
        <f t="shared" ref="B9:V9" si="2">SUM(B10:B23)</f>
        <v>2355</v>
      </c>
      <c r="C9" s="59">
        <f t="shared" si="2"/>
        <v>1049</v>
      </c>
      <c r="D9" s="59">
        <f t="shared" si="2"/>
        <v>896</v>
      </c>
      <c r="E9" s="59">
        <f t="shared" si="2"/>
        <v>74</v>
      </c>
      <c r="F9" s="59">
        <f t="shared" si="2"/>
        <v>316</v>
      </c>
      <c r="G9" s="59">
        <f t="shared" si="2"/>
        <v>20</v>
      </c>
      <c r="H9" s="59">
        <f t="shared" si="2"/>
        <v>794</v>
      </c>
      <c r="I9" s="59">
        <f t="shared" si="2"/>
        <v>3149</v>
      </c>
      <c r="J9" s="59">
        <f t="shared" si="2"/>
        <v>275.2</v>
      </c>
      <c r="K9" s="59">
        <f t="shared" si="2"/>
        <v>115.96</v>
      </c>
      <c r="L9" s="59">
        <f t="shared" si="2"/>
        <v>1960</v>
      </c>
      <c r="M9" s="59">
        <f t="shared" si="2"/>
        <v>914</v>
      </c>
      <c r="N9" s="59">
        <f t="shared" si="2"/>
        <v>710</v>
      </c>
      <c r="O9" s="59">
        <f t="shared" si="2"/>
        <v>67</v>
      </c>
      <c r="P9" s="59">
        <f t="shared" si="2"/>
        <v>260</v>
      </c>
      <c r="Q9" s="59">
        <f t="shared" si="2"/>
        <v>9</v>
      </c>
      <c r="R9" s="59">
        <f t="shared" si="2"/>
        <v>596</v>
      </c>
      <c r="S9" s="59">
        <f t="shared" si="2"/>
        <v>2556</v>
      </c>
      <c r="T9" s="80">
        <f t="shared" si="2"/>
        <v>225.8</v>
      </c>
      <c r="U9" s="59">
        <f t="shared" si="2"/>
        <v>96.11</v>
      </c>
      <c r="V9" s="59">
        <f t="shared" si="2"/>
        <v>501</v>
      </c>
      <c r="W9" s="59"/>
      <c r="X9" s="80">
        <f t="shared" ref="X9:AC9" si="3">SUM(X10:X23)</f>
        <v>212.07</v>
      </c>
      <c r="Y9" s="80">
        <f t="shared" si="3"/>
        <v>205.46</v>
      </c>
      <c r="Z9" s="59">
        <f t="shared" si="3"/>
        <v>6.61</v>
      </c>
      <c r="AA9" s="58">
        <f t="shared" si="3"/>
        <v>188.1</v>
      </c>
      <c r="AB9" s="105">
        <f t="shared" si="3"/>
        <v>149</v>
      </c>
      <c r="AC9" s="59">
        <f t="shared" si="3"/>
        <v>45.71</v>
      </c>
    </row>
    <row r="10" s="39" customFormat="1" ht="18.6" customHeight="1" spans="1:29">
      <c r="A10" s="60" t="s">
        <v>29</v>
      </c>
      <c r="B10" s="61">
        <v>0</v>
      </c>
      <c r="C10" s="61">
        <v>0</v>
      </c>
      <c r="D10" s="61">
        <v>0</v>
      </c>
      <c r="E10" s="61">
        <v>0</v>
      </c>
      <c r="F10" s="61">
        <v>0</v>
      </c>
      <c r="G10" s="61">
        <v>0</v>
      </c>
      <c r="H10" s="61">
        <v>0</v>
      </c>
      <c r="I10" s="61">
        <f t="shared" ref="I10:I23" si="4">B10+H10</f>
        <v>0</v>
      </c>
      <c r="J10" s="74">
        <f t="shared" ref="J10:J23" si="5">ROUND(B10*0.1+H10*0.05,2)</f>
        <v>0</v>
      </c>
      <c r="K10" s="74">
        <f t="shared" ref="K10:K23" si="6">ROUND(J10*W10,2)</f>
        <v>0</v>
      </c>
      <c r="L10" s="61">
        <v>0</v>
      </c>
      <c r="M10" s="61">
        <v>0</v>
      </c>
      <c r="N10" s="61">
        <v>0</v>
      </c>
      <c r="O10" s="61">
        <v>0</v>
      </c>
      <c r="P10" s="61">
        <v>0</v>
      </c>
      <c r="Q10" s="61">
        <v>0</v>
      </c>
      <c r="R10" s="61">
        <v>0</v>
      </c>
      <c r="S10" s="81">
        <f t="shared" ref="S10:S23" si="7">R10+L10</f>
        <v>0</v>
      </c>
      <c r="T10" s="74">
        <f t="shared" ref="T10:T23" si="8">ROUND(L10*0.1+R10*0.05,2)</f>
        <v>0</v>
      </c>
      <c r="U10" s="74">
        <f t="shared" ref="U10:U23" si="9">ROUND(T10*W10,2)</f>
        <v>0</v>
      </c>
      <c r="V10" s="74">
        <f t="shared" ref="V10:V23" si="10">J10+T10</f>
        <v>0</v>
      </c>
      <c r="W10" s="93">
        <v>0.2</v>
      </c>
      <c r="X10" s="94">
        <f t="shared" ref="X10:X23" si="11">ROUND(V10*W10,2)</f>
        <v>0</v>
      </c>
      <c r="Y10" s="106">
        <v>0</v>
      </c>
      <c r="Z10" s="107">
        <f t="shared" ref="Z10:Z23" si="12">ROUND(X10-Y10,2)</f>
        <v>0</v>
      </c>
      <c r="AA10" s="107">
        <f t="shared" ref="AA10:AA22" si="13">ROUND(X10*0.89,0)</f>
        <v>0</v>
      </c>
      <c r="AB10" s="108">
        <v>0</v>
      </c>
      <c r="AC10" s="107">
        <f t="shared" ref="AC10:AC23" si="14">ROUND(Z10++AA10-AB10,2)</f>
        <v>0</v>
      </c>
    </row>
    <row r="11" s="39" customFormat="1" ht="18.6" customHeight="1" spans="1:29">
      <c r="A11" s="60" t="s">
        <v>30</v>
      </c>
      <c r="B11" s="61">
        <v>41</v>
      </c>
      <c r="C11" s="61">
        <v>20</v>
      </c>
      <c r="D11" s="61">
        <v>8</v>
      </c>
      <c r="E11" s="61">
        <v>5</v>
      </c>
      <c r="F11" s="61">
        <v>8</v>
      </c>
      <c r="G11" s="61">
        <v>0</v>
      </c>
      <c r="H11" s="61">
        <v>7</v>
      </c>
      <c r="I11" s="61">
        <f t="shared" si="4"/>
        <v>48</v>
      </c>
      <c r="J11" s="74">
        <f t="shared" si="5"/>
        <v>4.45</v>
      </c>
      <c r="K11" s="74">
        <f t="shared" si="6"/>
        <v>0.89</v>
      </c>
      <c r="L11" s="61">
        <v>34</v>
      </c>
      <c r="M11" s="61">
        <v>19</v>
      </c>
      <c r="N11" s="61">
        <v>7</v>
      </c>
      <c r="O11" s="61">
        <v>3</v>
      </c>
      <c r="P11" s="61">
        <v>5</v>
      </c>
      <c r="Q11" s="61">
        <v>0</v>
      </c>
      <c r="R11" s="61">
        <v>4</v>
      </c>
      <c r="S11" s="81">
        <f t="shared" si="7"/>
        <v>38</v>
      </c>
      <c r="T11" s="74">
        <f t="shared" si="8"/>
        <v>3.6</v>
      </c>
      <c r="U11" s="74">
        <f t="shared" si="9"/>
        <v>0.72</v>
      </c>
      <c r="V11" s="74">
        <f t="shared" si="10"/>
        <v>8.05</v>
      </c>
      <c r="W11" s="93">
        <v>0.2</v>
      </c>
      <c r="X11" s="94">
        <f t="shared" si="11"/>
        <v>1.61</v>
      </c>
      <c r="Y11" s="106">
        <v>1.46</v>
      </c>
      <c r="Z11" s="107">
        <f t="shared" si="12"/>
        <v>0.15</v>
      </c>
      <c r="AA11" s="107">
        <f t="shared" si="13"/>
        <v>1</v>
      </c>
      <c r="AB11" s="108">
        <v>1</v>
      </c>
      <c r="AC11" s="107">
        <f t="shared" si="14"/>
        <v>0.15</v>
      </c>
    </row>
    <row r="12" s="39" customFormat="1" ht="18.6" customHeight="1" spans="1:29">
      <c r="A12" s="60" t="s">
        <v>31</v>
      </c>
      <c r="B12" s="61">
        <v>29</v>
      </c>
      <c r="C12" s="61">
        <v>12</v>
      </c>
      <c r="D12" s="61">
        <v>7</v>
      </c>
      <c r="E12" s="61">
        <v>3</v>
      </c>
      <c r="F12" s="61">
        <v>7</v>
      </c>
      <c r="G12" s="61">
        <v>0</v>
      </c>
      <c r="H12" s="61">
        <v>22</v>
      </c>
      <c r="I12" s="61">
        <f t="shared" si="4"/>
        <v>51</v>
      </c>
      <c r="J12" s="74">
        <f t="shared" si="5"/>
        <v>4</v>
      </c>
      <c r="K12" s="74">
        <f t="shared" si="6"/>
        <v>0.8</v>
      </c>
      <c r="L12" s="61">
        <v>27</v>
      </c>
      <c r="M12" s="61">
        <v>14</v>
      </c>
      <c r="N12" s="61">
        <v>5</v>
      </c>
      <c r="O12" s="61">
        <v>1</v>
      </c>
      <c r="P12" s="61">
        <v>7</v>
      </c>
      <c r="Q12" s="61">
        <v>0</v>
      </c>
      <c r="R12" s="61">
        <v>14</v>
      </c>
      <c r="S12" s="81">
        <f t="shared" si="7"/>
        <v>41</v>
      </c>
      <c r="T12" s="74">
        <f t="shared" si="8"/>
        <v>3.4</v>
      </c>
      <c r="U12" s="74">
        <f t="shared" si="9"/>
        <v>0.68</v>
      </c>
      <c r="V12" s="74">
        <f t="shared" si="10"/>
        <v>7.4</v>
      </c>
      <c r="W12" s="93">
        <v>0.2</v>
      </c>
      <c r="X12" s="94">
        <f t="shared" si="11"/>
        <v>1.48</v>
      </c>
      <c r="Y12" s="106">
        <v>1</v>
      </c>
      <c r="Z12" s="107">
        <f t="shared" si="12"/>
        <v>0.48</v>
      </c>
      <c r="AA12" s="107">
        <f t="shared" si="13"/>
        <v>1</v>
      </c>
      <c r="AB12" s="108">
        <v>1</v>
      </c>
      <c r="AC12" s="107">
        <f t="shared" si="14"/>
        <v>0.48</v>
      </c>
    </row>
    <row r="13" s="39" customFormat="1" ht="18.6" customHeight="1" spans="1:29">
      <c r="A13" s="60" t="s">
        <v>32</v>
      </c>
      <c r="B13" s="61">
        <v>415</v>
      </c>
      <c r="C13" s="61">
        <v>204</v>
      </c>
      <c r="D13" s="61">
        <v>74</v>
      </c>
      <c r="E13" s="61">
        <v>12</v>
      </c>
      <c r="F13" s="61">
        <v>124</v>
      </c>
      <c r="G13" s="61">
        <v>1</v>
      </c>
      <c r="H13" s="61">
        <v>84</v>
      </c>
      <c r="I13" s="61">
        <f t="shared" si="4"/>
        <v>499</v>
      </c>
      <c r="J13" s="74">
        <f t="shared" si="5"/>
        <v>45.7</v>
      </c>
      <c r="K13" s="74">
        <f t="shared" si="6"/>
        <v>9.14</v>
      </c>
      <c r="L13" s="61">
        <v>316</v>
      </c>
      <c r="M13" s="61">
        <v>165</v>
      </c>
      <c r="N13" s="61">
        <v>52</v>
      </c>
      <c r="O13" s="61">
        <v>15</v>
      </c>
      <c r="P13" s="61">
        <v>84</v>
      </c>
      <c r="Q13" s="61">
        <v>0</v>
      </c>
      <c r="R13" s="61">
        <v>58</v>
      </c>
      <c r="S13" s="81">
        <f t="shared" si="7"/>
        <v>374</v>
      </c>
      <c r="T13" s="74">
        <f t="shared" si="8"/>
        <v>34.5</v>
      </c>
      <c r="U13" s="74">
        <f t="shared" si="9"/>
        <v>6.9</v>
      </c>
      <c r="V13" s="74">
        <f t="shared" si="10"/>
        <v>80.2</v>
      </c>
      <c r="W13" s="93">
        <v>0.2</v>
      </c>
      <c r="X13" s="94">
        <f t="shared" si="11"/>
        <v>16.04</v>
      </c>
      <c r="Y13" s="106">
        <v>16</v>
      </c>
      <c r="Z13" s="107">
        <f t="shared" si="12"/>
        <v>0.04</v>
      </c>
      <c r="AA13" s="107">
        <f t="shared" si="13"/>
        <v>14</v>
      </c>
      <c r="AB13" s="108">
        <v>12</v>
      </c>
      <c r="AC13" s="107">
        <f t="shared" si="14"/>
        <v>2.04</v>
      </c>
    </row>
    <row r="14" s="39" customFormat="1" ht="18.6" customHeight="1" spans="1:29">
      <c r="A14" s="60" t="s">
        <v>33</v>
      </c>
      <c r="B14" s="61">
        <v>66</v>
      </c>
      <c r="C14" s="61">
        <v>38</v>
      </c>
      <c r="D14" s="61">
        <v>14</v>
      </c>
      <c r="E14" s="61">
        <v>8</v>
      </c>
      <c r="F14" s="61">
        <v>6</v>
      </c>
      <c r="G14" s="61">
        <v>0</v>
      </c>
      <c r="H14" s="61">
        <v>11</v>
      </c>
      <c r="I14" s="61">
        <f t="shared" si="4"/>
        <v>77</v>
      </c>
      <c r="J14" s="74">
        <f t="shared" si="5"/>
        <v>7.15</v>
      </c>
      <c r="K14" s="74">
        <f t="shared" si="6"/>
        <v>1.43</v>
      </c>
      <c r="L14" s="61">
        <v>49</v>
      </c>
      <c r="M14" s="61">
        <v>31</v>
      </c>
      <c r="N14" s="61">
        <v>6</v>
      </c>
      <c r="O14" s="61">
        <v>5</v>
      </c>
      <c r="P14" s="61">
        <v>6</v>
      </c>
      <c r="Q14" s="61">
        <v>1</v>
      </c>
      <c r="R14" s="61">
        <v>8</v>
      </c>
      <c r="S14" s="81">
        <f t="shared" si="7"/>
        <v>57</v>
      </c>
      <c r="T14" s="74">
        <f t="shared" si="8"/>
        <v>5.3</v>
      </c>
      <c r="U14" s="74">
        <f t="shared" si="9"/>
        <v>1.06</v>
      </c>
      <c r="V14" s="74">
        <f t="shared" si="10"/>
        <v>12.45</v>
      </c>
      <c r="W14" s="93">
        <v>0.2</v>
      </c>
      <c r="X14" s="94">
        <f t="shared" si="11"/>
        <v>2.49</v>
      </c>
      <c r="Y14" s="106">
        <v>2</v>
      </c>
      <c r="Z14" s="107">
        <f t="shared" si="12"/>
        <v>0.49</v>
      </c>
      <c r="AA14" s="107">
        <f t="shared" si="13"/>
        <v>2</v>
      </c>
      <c r="AB14" s="108">
        <v>2</v>
      </c>
      <c r="AC14" s="107">
        <f t="shared" si="14"/>
        <v>0.49</v>
      </c>
    </row>
    <row r="15" s="39" customFormat="1" ht="18.6" customHeight="1" spans="1:29">
      <c r="A15" s="60" t="s">
        <v>34</v>
      </c>
      <c r="B15" s="61">
        <v>187</v>
      </c>
      <c r="C15" s="61">
        <v>2</v>
      </c>
      <c r="D15" s="61">
        <v>141</v>
      </c>
      <c r="E15" s="61">
        <v>0</v>
      </c>
      <c r="F15" s="61">
        <v>44</v>
      </c>
      <c r="G15" s="61">
        <v>0</v>
      </c>
      <c r="H15" s="61">
        <v>52</v>
      </c>
      <c r="I15" s="61">
        <f t="shared" si="4"/>
        <v>239</v>
      </c>
      <c r="J15" s="74">
        <f t="shared" si="5"/>
        <v>21.3</v>
      </c>
      <c r="K15" s="74">
        <f t="shared" si="6"/>
        <v>4.26</v>
      </c>
      <c r="L15" s="61">
        <v>144</v>
      </c>
      <c r="M15" s="61">
        <v>2</v>
      </c>
      <c r="N15" s="61">
        <v>94</v>
      </c>
      <c r="O15" s="61">
        <v>4</v>
      </c>
      <c r="P15" s="61">
        <v>44</v>
      </c>
      <c r="Q15" s="61">
        <v>0</v>
      </c>
      <c r="R15" s="61">
        <v>41</v>
      </c>
      <c r="S15" s="81">
        <f t="shared" si="7"/>
        <v>185</v>
      </c>
      <c r="T15" s="74">
        <f t="shared" si="8"/>
        <v>16.45</v>
      </c>
      <c r="U15" s="74">
        <f t="shared" si="9"/>
        <v>3.29</v>
      </c>
      <c r="V15" s="74">
        <f t="shared" si="10"/>
        <v>37.75</v>
      </c>
      <c r="W15" s="93">
        <v>0.2</v>
      </c>
      <c r="X15" s="94">
        <f t="shared" si="11"/>
        <v>7.55</v>
      </c>
      <c r="Y15" s="106">
        <v>7</v>
      </c>
      <c r="Z15" s="107">
        <f t="shared" si="12"/>
        <v>0.55</v>
      </c>
      <c r="AA15" s="107">
        <f t="shared" si="13"/>
        <v>7</v>
      </c>
      <c r="AB15" s="108">
        <v>5</v>
      </c>
      <c r="AC15" s="107">
        <f t="shared" si="14"/>
        <v>2.55</v>
      </c>
    </row>
    <row r="16" s="39" customFormat="1" ht="18.6" customHeight="1" spans="1:29">
      <c r="A16" s="60" t="s">
        <v>35</v>
      </c>
      <c r="B16" s="61">
        <v>345</v>
      </c>
      <c r="C16" s="61">
        <v>216</v>
      </c>
      <c r="D16" s="61">
        <v>96</v>
      </c>
      <c r="E16" s="61">
        <v>5</v>
      </c>
      <c r="F16" s="61">
        <v>19</v>
      </c>
      <c r="G16" s="61">
        <v>9</v>
      </c>
      <c r="H16" s="61">
        <v>111</v>
      </c>
      <c r="I16" s="61">
        <f t="shared" si="4"/>
        <v>456</v>
      </c>
      <c r="J16" s="74">
        <f t="shared" si="5"/>
        <v>40.05</v>
      </c>
      <c r="K16" s="74">
        <f t="shared" si="6"/>
        <v>16.02</v>
      </c>
      <c r="L16" s="61">
        <v>284</v>
      </c>
      <c r="M16" s="61">
        <v>186</v>
      </c>
      <c r="N16" s="61">
        <v>74</v>
      </c>
      <c r="O16" s="61">
        <v>3</v>
      </c>
      <c r="P16" s="61">
        <v>21</v>
      </c>
      <c r="Q16" s="61">
        <v>0</v>
      </c>
      <c r="R16" s="61">
        <v>77</v>
      </c>
      <c r="S16" s="81">
        <f t="shared" si="7"/>
        <v>361</v>
      </c>
      <c r="T16" s="74">
        <f t="shared" si="8"/>
        <v>32.25</v>
      </c>
      <c r="U16" s="74">
        <f t="shared" si="9"/>
        <v>12.9</v>
      </c>
      <c r="V16" s="74">
        <f t="shared" si="10"/>
        <v>72.3</v>
      </c>
      <c r="W16" s="93">
        <v>0.4</v>
      </c>
      <c r="X16" s="94">
        <f t="shared" si="11"/>
        <v>28.92</v>
      </c>
      <c r="Y16" s="106">
        <v>30</v>
      </c>
      <c r="Z16" s="107">
        <f t="shared" si="12"/>
        <v>-1.08</v>
      </c>
      <c r="AA16" s="107">
        <f t="shared" si="13"/>
        <v>26</v>
      </c>
      <c r="AB16" s="108">
        <v>22</v>
      </c>
      <c r="AC16" s="107">
        <f t="shared" si="14"/>
        <v>2.92</v>
      </c>
    </row>
    <row r="17" s="39" customFormat="1" ht="18.6" customHeight="1" spans="1:29">
      <c r="A17" s="60" t="s">
        <v>36</v>
      </c>
      <c r="B17" s="61">
        <v>253</v>
      </c>
      <c r="C17" s="61">
        <v>123</v>
      </c>
      <c r="D17" s="61">
        <v>111</v>
      </c>
      <c r="E17" s="61">
        <v>8</v>
      </c>
      <c r="F17" s="61">
        <v>11</v>
      </c>
      <c r="G17" s="61">
        <v>0</v>
      </c>
      <c r="H17" s="61">
        <v>71</v>
      </c>
      <c r="I17" s="61">
        <f t="shared" si="4"/>
        <v>324</v>
      </c>
      <c r="J17" s="74">
        <f t="shared" si="5"/>
        <v>28.85</v>
      </c>
      <c r="K17" s="74">
        <f t="shared" si="6"/>
        <v>17.31</v>
      </c>
      <c r="L17" s="61">
        <v>226</v>
      </c>
      <c r="M17" s="61">
        <v>123</v>
      </c>
      <c r="N17" s="61">
        <v>91</v>
      </c>
      <c r="O17" s="61">
        <v>6</v>
      </c>
      <c r="P17" s="61">
        <v>6</v>
      </c>
      <c r="Q17" s="61">
        <v>0</v>
      </c>
      <c r="R17" s="61">
        <v>47</v>
      </c>
      <c r="S17" s="81">
        <f t="shared" si="7"/>
        <v>273</v>
      </c>
      <c r="T17" s="74">
        <f t="shared" si="8"/>
        <v>24.95</v>
      </c>
      <c r="U17" s="74">
        <f t="shared" si="9"/>
        <v>14.97</v>
      </c>
      <c r="V17" s="74">
        <f t="shared" si="10"/>
        <v>53.8</v>
      </c>
      <c r="W17" s="93">
        <v>0.6</v>
      </c>
      <c r="X17" s="94">
        <f t="shared" si="11"/>
        <v>32.28</v>
      </c>
      <c r="Y17" s="106">
        <v>35</v>
      </c>
      <c r="Z17" s="107">
        <f t="shared" si="12"/>
        <v>-2.72</v>
      </c>
      <c r="AA17" s="107">
        <f t="shared" si="13"/>
        <v>29</v>
      </c>
      <c r="AB17" s="108">
        <v>25</v>
      </c>
      <c r="AC17" s="107">
        <f t="shared" si="14"/>
        <v>1.28</v>
      </c>
    </row>
    <row r="18" s="39" customFormat="1" ht="18.6" customHeight="1" spans="1:29">
      <c r="A18" s="60" t="s">
        <v>37</v>
      </c>
      <c r="B18" s="61">
        <v>146</v>
      </c>
      <c r="C18" s="61">
        <v>47</v>
      </c>
      <c r="D18" s="61">
        <v>68</v>
      </c>
      <c r="E18" s="61">
        <v>6</v>
      </c>
      <c r="F18" s="61">
        <v>25</v>
      </c>
      <c r="G18" s="61">
        <v>0</v>
      </c>
      <c r="H18" s="61">
        <v>27</v>
      </c>
      <c r="I18" s="61">
        <f t="shared" si="4"/>
        <v>173</v>
      </c>
      <c r="J18" s="74">
        <f t="shared" si="5"/>
        <v>15.95</v>
      </c>
      <c r="K18" s="74">
        <f t="shared" si="6"/>
        <v>9.57</v>
      </c>
      <c r="L18" s="61">
        <v>129</v>
      </c>
      <c r="M18" s="61">
        <v>42</v>
      </c>
      <c r="N18" s="61">
        <v>59</v>
      </c>
      <c r="O18" s="61">
        <v>2</v>
      </c>
      <c r="P18" s="61">
        <v>26</v>
      </c>
      <c r="Q18" s="61">
        <v>0</v>
      </c>
      <c r="R18" s="61">
        <v>19</v>
      </c>
      <c r="S18" s="81">
        <f t="shared" si="7"/>
        <v>148</v>
      </c>
      <c r="T18" s="74">
        <f t="shared" si="8"/>
        <v>13.85</v>
      </c>
      <c r="U18" s="74">
        <f t="shared" si="9"/>
        <v>8.31</v>
      </c>
      <c r="V18" s="74">
        <f t="shared" si="10"/>
        <v>29.8</v>
      </c>
      <c r="W18" s="93">
        <v>0.6</v>
      </c>
      <c r="X18" s="94">
        <f t="shared" si="11"/>
        <v>17.88</v>
      </c>
      <c r="Y18" s="106">
        <v>15</v>
      </c>
      <c r="Z18" s="107">
        <f t="shared" si="12"/>
        <v>2.88</v>
      </c>
      <c r="AA18" s="107">
        <f t="shared" si="13"/>
        <v>16</v>
      </c>
      <c r="AB18" s="108">
        <v>11</v>
      </c>
      <c r="AC18" s="107">
        <f t="shared" si="14"/>
        <v>7.88</v>
      </c>
    </row>
    <row r="19" s="39" customFormat="1" ht="18.6" customHeight="1" spans="1:29">
      <c r="A19" s="60" t="s">
        <v>38</v>
      </c>
      <c r="B19" s="61">
        <v>172</v>
      </c>
      <c r="C19" s="61">
        <v>51</v>
      </c>
      <c r="D19" s="61">
        <v>88</v>
      </c>
      <c r="E19" s="61">
        <v>15</v>
      </c>
      <c r="F19" s="61">
        <v>14</v>
      </c>
      <c r="G19" s="61">
        <v>4</v>
      </c>
      <c r="H19" s="61">
        <v>99</v>
      </c>
      <c r="I19" s="61">
        <f t="shared" si="4"/>
        <v>271</v>
      </c>
      <c r="J19" s="74">
        <f t="shared" si="5"/>
        <v>22.15</v>
      </c>
      <c r="K19" s="74">
        <f t="shared" si="6"/>
        <v>17.72</v>
      </c>
      <c r="L19" s="61">
        <v>134</v>
      </c>
      <c r="M19" s="61">
        <v>42</v>
      </c>
      <c r="N19" s="61">
        <v>72</v>
      </c>
      <c r="O19" s="61">
        <v>10</v>
      </c>
      <c r="P19" s="61">
        <v>6</v>
      </c>
      <c r="Q19" s="61">
        <v>4</v>
      </c>
      <c r="R19" s="61">
        <v>81</v>
      </c>
      <c r="S19" s="81">
        <f t="shared" si="7"/>
        <v>215</v>
      </c>
      <c r="T19" s="74">
        <f t="shared" si="8"/>
        <v>17.45</v>
      </c>
      <c r="U19" s="74">
        <f t="shared" si="9"/>
        <v>13.96</v>
      </c>
      <c r="V19" s="74">
        <f t="shared" si="10"/>
        <v>39.6</v>
      </c>
      <c r="W19" s="93">
        <v>0.8</v>
      </c>
      <c r="X19" s="94">
        <f t="shared" si="11"/>
        <v>31.68</v>
      </c>
      <c r="Y19" s="106">
        <v>33</v>
      </c>
      <c r="Z19" s="107">
        <f t="shared" si="12"/>
        <v>-1.32</v>
      </c>
      <c r="AA19" s="107">
        <f t="shared" si="13"/>
        <v>28</v>
      </c>
      <c r="AB19" s="108">
        <v>23</v>
      </c>
      <c r="AC19" s="107">
        <f t="shared" si="14"/>
        <v>3.68</v>
      </c>
    </row>
    <row r="20" s="39" customFormat="1" ht="18.6" customHeight="1" spans="1:29">
      <c r="A20" s="60" t="s">
        <v>39</v>
      </c>
      <c r="B20" s="61">
        <v>99</v>
      </c>
      <c r="C20" s="61">
        <v>19</v>
      </c>
      <c r="D20" s="61">
        <v>62</v>
      </c>
      <c r="E20" s="61">
        <v>5</v>
      </c>
      <c r="F20" s="61">
        <v>12</v>
      </c>
      <c r="G20" s="61">
        <v>1</v>
      </c>
      <c r="H20" s="61">
        <v>31</v>
      </c>
      <c r="I20" s="61">
        <f t="shared" si="4"/>
        <v>130</v>
      </c>
      <c r="J20" s="74">
        <f t="shared" si="5"/>
        <v>11.45</v>
      </c>
      <c r="K20" s="74">
        <f t="shared" si="6"/>
        <v>9.16</v>
      </c>
      <c r="L20" s="61">
        <v>79</v>
      </c>
      <c r="M20" s="61">
        <v>20</v>
      </c>
      <c r="N20" s="61">
        <v>45</v>
      </c>
      <c r="O20" s="61">
        <v>5</v>
      </c>
      <c r="P20" s="61">
        <v>7</v>
      </c>
      <c r="Q20" s="61">
        <v>2</v>
      </c>
      <c r="R20" s="61">
        <v>27</v>
      </c>
      <c r="S20" s="81">
        <f t="shared" si="7"/>
        <v>106</v>
      </c>
      <c r="T20" s="74">
        <f t="shared" si="8"/>
        <v>9.25</v>
      </c>
      <c r="U20" s="74">
        <f t="shared" si="9"/>
        <v>7.4</v>
      </c>
      <c r="V20" s="74">
        <f t="shared" si="10"/>
        <v>20.7</v>
      </c>
      <c r="W20" s="93">
        <v>0.8</v>
      </c>
      <c r="X20" s="94">
        <f t="shared" si="11"/>
        <v>16.56</v>
      </c>
      <c r="Y20" s="106">
        <v>15</v>
      </c>
      <c r="Z20" s="107">
        <f t="shared" si="12"/>
        <v>1.56</v>
      </c>
      <c r="AA20" s="107">
        <f t="shared" si="13"/>
        <v>15</v>
      </c>
      <c r="AB20" s="108">
        <v>11</v>
      </c>
      <c r="AC20" s="107">
        <f t="shared" si="14"/>
        <v>5.56</v>
      </c>
    </row>
    <row r="21" s="39" customFormat="1" ht="18.6" customHeight="1" spans="1:29">
      <c r="A21" s="60" t="s">
        <v>40</v>
      </c>
      <c r="B21" s="61">
        <v>386</v>
      </c>
      <c r="C21" s="61">
        <v>167</v>
      </c>
      <c r="D21" s="61">
        <v>174</v>
      </c>
      <c r="E21" s="61">
        <v>3</v>
      </c>
      <c r="F21" s="61">
        <v>38</v>
      </c>
      <c r="G21" s="61">
        <v>4</v>
      </c>
      <c r="H21" s="61">
        <v>231</v>
      </c>
      <c r="I21" s="61">
        <f t="shared" si="4"/>
        <v>617</v>
      </c>
      <c r="J21" s="74">
        <f t="shared" si="5"/>
        <v>50.15</v>
      </c>
      <c r="K21" s="74">
        <f t="shared" si="6"/>
        <v>20.06</v>
      </c>
      <c r="L21" s="61">
        <v>361</v>
      </c>
      <c r="M21" s="61">
        <v>161</v>
      </c>
      <c r="N21" s="61">
        <v>146</v>
      </c>
      <c r="O21" s="61">
        <v>9</v>
      </c>
      <c r="P21" s="61">
        <v>44</v>
      </c>
      <c r="Q21" s="61">
        <v>1</v>
      </c>
      <c r="R21" s="61">
        <v>171</v>
      </c>
      <c r="S21" s="81">
        <f t="shared" si="7"/>
        <v>532</v>
      </c>
      <c r="T21" s="74">
        <f t="shared" si="8"/>
        <v>44.65</v>
      </c>
      <c r="U21" s="74">
        <f t="shared" si="9"/>
        <v>17.86</v>
      </c>
      <c r="V21" s="74">
        <f t="shared" si="10"/>
        <v>94.8</v>
      </c>
      <c r="W21" s="93">
        <v>0.4</v>
      </c>
      <c r="X21" s="94">
        <f t="shared" si="11"/>
        <v>37.92</v>
      </c>
      <c r="Y21" s="106">
        <v>35</v>
      </c>
      <c r="Z21" s="107">
        <f t="shared" si="12"/>
        <v>2.92</v>
      </c>
      <c r="AA21" s="107">
        <f t="shared" si="13"/>
        <v>34</v>
      </c>
      <c r="AB21" s="108">
        <v>25</v>
      </c>
      <c r="AC21" s="107">
        <f t="shared" si="14"/>
        <v>11.92</v>
      </c>
    </row>
    <row r="22" s="39" customFormat="1" ht="18.6" customHeight="1" spans="1:29">
      <c r="A22" s="62" t="s">
        <v>41</v>
      </c>
      <c r="B22" s="61">
        <v>171</v>
      </c>
      <c r="C22" s="63">
        <v>112</v>
      </c>
      <c r="D22" s="63">
        <v>46</v>
      </c>
      <c r="E22" s="63">
        <v>4</v>
      </c>
      <c r="F22" s="63">
        <v>8</v>
      </c>
      <c r="G22" s="63">
        <v>1</v>
      </c>
      <c r="H22" s="63">
        <v>41</v>
      </c>
      <c r="I22" s="63">
        <f t="shared" si="4"/>
        <v>212</v>
      </c>
      <c r="J22" s="74">
        <f t="shared" si="5"/>
        <v>19.15</v>
      </c>
      <c r="K22" s="74">
        <f t="shared" si="6"/>
        <v>7.66</v>
      </c>
      <c r="L22" s="61">
        <v>132</v>
      </c>
      <c r="M22" s="63">
        <v>85</v>
      </c>
      <c r="N22" s="63">
        <v>38</v>
      </c>
      <c r="O22" s="63">
        <v>4</v>
      </c>
      <c r="P22" s="63">
        <v>4</v>
      </c>
      <c r="Q22" s="63">
        <v>1</v>
      </c>
      <c r="R22" s="63">
        <v>41</v>
      </c>
      <c r="S22" s="81">
        <f t="shared" si="7"/>
        <v>173</v>
      </c>
      <c r="T22" s="82">
        <f t="shared" si="8"/>
        <v>15.25</v>
      </c>
      <c r="U22" s="74">
        <f t="shared" si="9"/>
        <v>6.1</v>
      </c>
      <c r="V22" s="74">
        <f t="shared" si="10"/>
        <v>34.4</v>
      </c>
      <c r="W22" s="95">
        <v>0.4</v>
      </c>
      <c r="X22" s="94">
        <f t="shared" si="11"/>
        <v>13.76</v>
      </c>
      <c r="Y22" s="106">
        <v>11</v>
      </c>
      <c r="Z22" s="107">
        <f t="shared" si="12"/>
        <v>2.76</v>
      </c>
      <c r="AA22" s="107">
        <f t="shared" si="13"/>
        <v>12</v>
      </c>
      <c r="AB22" s="108">
        <v>8</v>
      </c>
      <c r="AC22" s="107">
        <f t="shared" si="14"/>
        <v>6.76</v>
      </c>
    </row>
    <row r="23" s="39" customFormat="1" ht="18.6" customHeight="1" spans="1:29">
      <c r="A23" s="64" t="s">
        <v>42</v>
      </c>
      <c r="B23" s="61">
        <v>45</v>
      </c>
      <c r="C23" s="65">
        <v>38</v>
      </c>
      <c r="D23" s="65">
        <v>7</v>
      </c>
      <c r="E23" s="65">
        <v>0</v>
      </c>
      <c r="F23" s="65">
        <v>0</v>
      </c>
      <c r="G23" s="65">
        <v>0</v>
      </c>
      <c r="H23" s="65">
        <v>7</v>
      </c>
      <c r="I23" s="65">
        <f t="shared" si="4"/>
        <v>52</v>
      </c>
      <c r="J23" s="74">
        <f t="shared" si="5"/>
        <v>4.85</v>
      </c>
      <c r="K23" s="74">
        <f t="shared" si="6"/>
        <v>1.94</v>
      </c>
      <c r="L23" s="61">
        <v>45</v>
      </c>
      <c r="M23" s="65">
        <v>24</v>
      </c>
      <c r="N23" s="65">
        <v>21</v>
      </c>
      <c r="O23" s="65">
        <v>0</v>
      </c>
      <c r="P23" s="65">
        <v>0</v>
      </c>
      <c r="Q23" s="65">
        <v>0</v>
      </c>
      <c r="R23" s="65">
        <v>8</v>
      </c>
      <c r="S23" s="81">
        <f t="shared" si="7"/>
        <v>53</v>
      </c>
      <c r="T23" s="83">
        <f t="shared" si="8"/>
        <v>4.9</v>
      </c>
      <c r="U23" s="74">
        <f t="shared" si="9"/>
        <v>1.96</v>
      </c>
      <c r="V23" s="74">
        <f t="shared" si="10"/>
        <v>9.75</v>
      </c>
      <c r="W23" s="93">
        <v>0.4</v>
      </c>
      <c r="X23" s="94">
        <f t="shared" si="11"/>
        <v>3.9</v>
      </c>
      <c r="Y23" s="106">
        <v>4</v>
      </c>
      <c r="Z23" s="107">
        <f t="shared" si="12"/>
        <v>-0.1</v>
      </c>
      <c r="AA23" s="107">
        <f>ROUND(X23*0.89,0)+0.1</f>
        <v>3.1</v>
      </c>
      <c r="AB23" s="108">
        <v>3</v>
      </c>
      <c r="AC23" s="107">
        <f t="shared" si="14"/>
        <v>0</v>
      </c>
    </row>
    <row r="24" s="41" customFormat="1" ht="18.6" customHeight="1" spans="1:39">
      <c r="A24" s="66" t="s">
        <v>43</v>
      </c>
      <c r="B24" s="67">
        <f t="shared" ref="B24:V24" si="15">SUM(B25:B32)</f>
        <v>1820</v>
      </c>
      <c r="C24" s="67">
        <f t="shared" si="15"/>
        <v>804</v>
      </c>
      <c r="D24" s="67">
        <f t="shared" si="15"/>
        <v>718</v>
      </c>
      <c r="E24" s="67">
        <f t="shared" si="15"/>
        <v>40</v>
      </c>
      <c r="F24" s="67">
        <f t="shared" si="15"/>
        <v>203</v>
      </c>
      <c r="G24" s="67">
        <f t="shared" si="15"/>
        <v>55</v>
      </c>
      <c r="H24" s="67">
        <f t="shared" si="15"/>
        <v>313</v>
      </c>
      <c r="I24" s="67">
        <f t="shared" si="15"/>
        <v>2133</v>
      </c>
      <c r="J24" s="67">
        <f t="shared" si="15"/>
        <v>197.65</v>
      </c>
      <c r="K24" s="67">
        <f t="shared" si="15"/>
        <v>131.38</v>
      </c>
      <c r="L24" s="67">
        <f t="shared" si="15"/>
        <v>1413</v>
      </c>
      <c r="M24" s="67">
        <f t="shared" si="15"/>
        <v>673</v>
      </c>
      <c r="N24" s="67">
        <f t="shared" si="15"/>
        <v>541</v>
      </c>
      <c r="O24" s="67">
        <f t="shared" si="15"/>
        <v>35</v>
      </c>
      <c r="P24" s="67">
        <f t="shared" si="15"/>
        <v>125</v>
      </c>
      <c r="Q24" s="67">
        <f t="shared" si="15"/>
        <v>39</v>
      </c>
      <c r="R24" s="67">
        <f t="shared" si="15"/>
        <v>211</v>
      </c>
      <c r="S24" s="67">
        <f t="shared" si="15"/>
        <v>1624</v>
      </c>
      <c r="T24" s="67">
        <f t="shared" si="15"/>
        <v>151.85</v>
      </c>
      <c r="U24" s="67">
        <f t="shared" si="15"/>
        <v>99.86</v>
      </c>
      <c r="V24" s="67">
        <f t="shared" si="15"/>
        <v>349.5</v>
      </c>
      <c r="W24" s="67"/>
      <c r="X24" s="78">
        <f t="shared" ref="X24:AC24" si="16">SUM(X25:X32)</f>
        <v>231.24</v>
      </c>
      <c r="Y24" s="78">
        <f t="shared" si="16"/>
        <v>255.32</v>
      </c>
      <c r="Z24" s="58">
        <f t="shared" si="16"/>
        <v>-24.08</v>
      </c>
      <c r="AA24" s="58">
        <f t="shared" si="16"/>
        <v>205</v>
      </c>
      <c r="AB24" s="67">
        <f t="shared" si="16"/>
        <v>185</v>
      </c>
      <c r="AC24" s="58">
        <f t="shared" si="16"/>
        <v>-4.08</v>
      </c>
      <c r="AD24" s="39"/>
      <c r="AE24" s="39"/>
      <c r="AF24" s="39"/>
      <c r="AG24" s="39"/>
      <c r="AH24" s="39"/>
      <c r="AI24" s="39"/>
      <c r="AJ24" s="39"/>
      <c r="AK24" s="39"/>
      <c r="AL24" s="39"/>
      <c r="AM24" s="39"/>
    </row>
    <row r="25" s="39" customFormat="1" ht="18.6" customHeight="1" spans="1:29">
      <c r="A25" s="64" t="s">
        <v>44</v>
      </c>
      <c r="B25" s="68">
        <v>15</v>
      </c>
      <c r="C25" s="69">
        <v>1</v>
      </c>
      <c r="D25" s="69">
        <v>3</v>
      </c>
      <c r="E25" s="69">
        <v>6</v>
      </c>
      <c r="F25" s="69">
        <v>0</v>
      </c>
      <c r="G25" s="69">
        <v>5</v>
      </c>
      <c r="H25" s="69">
        <v>0</v>
      </c>
      <c r="I25" s="65">
        <f t="shared" ref="I25:I32" si="17">B25+H25</f>
        <v>15</v>
      </c>
      <c r="J25" s="74">
        <f t="shared" ref="J25:J32" si="18">ROUND(B25*0.1+H25*0.05,2)</f>
        <v>1.5</v>
      </c>
      <c r="K25" s="74">
        <f t="shared" ref="K25:K32" si="19">ROUND(J25*W25,2)</f>
        <v>0.9</v>
      </c>
      <c r="L25" s="61">
        <v>10</v>
      </c>
      <c r="M25" s="65">
        <v>0</v>
      </c>
      <c r="N25" s="65">
        <v>1</v>
      </c>
      <c r="O25" s="65">
        <v>5</v>
      </c>
      <c r="P25" s="65">
        <v>0</v>
      </c>
      <c r="Q25" s="65">
        <v>4</v>
      </c>
      <c r="R25" s="65">
        <v>0</v>
      </c>
      <c r="S25" s="65">
        <f t="shared" ref="S25:S32" si="20">L25+R25</f>
        <v>10</v>
      </c>
      <c r="T25" s="83">
        <f t="shared" ref="T25:T32" si="21">ROUND(L25*0.1+R25*0.05,2)</f>
        <v>1</v>
      </c>
      <c r="U25" s="74">
        <f t="shared" ref="U25:U32" si="22">ROUND(T25*W25,2)</f>
        <v>0.6</v>
      </c>
      <c r="V25" s="74">
        <f t="shared" ref="V25:V32" si="23">J25+T25</f>
        <v>2.5</v>
      </c>
      <c r="W25" s="93">
        <v>0.6</v>
      </c>
      <c r="X25" s="94">
        <f t="shared" ref="X25:X32" si="24">ROUND(V25*W25,2)</f>
        <v>1.5</v>
      </c>
      <c r="Y25" s="106">
        <v>1.32</v>
      </c>
      <c r="Z25" s="107">
        <f t="shared" ref="Z25:Z32" si="25">ROUND(X25-Y25,2)</f>
        <v>0.18</v>
      </c>
      <c r="AA25" s="107">
        <f t="shared" ref="AA25:AA32" si="26">ROUND(X25*0.89,0)</f>
        <v>1</v>
      </c>
      <c r="AB25" s="108">
        <v>1</v>
      </c>
      <c r="AC25" s="107">
        <f t="shared" ref="AC25:AC32" si="27">ROUND(Z25++AA25-AB25,2)</f>
        <v>0.18</v>
      </c>
    </row>
    <row r="26" s="39" customFormat="1" ht="18.6" customHeight="1" spans="1:29">
      <c r="A26" s="64" t="s">
        <v>45</v>
      </c>
      <c r="B26" s="68">
        <v>179</v>
      </c>
      <c r="C26" s="69">
        <v>80</v>
      </c>
      <c r="D26" s="69">
        <v>55</v>
      </c>
      <c r="E26" s="69">
        <v>4</v>
      </c>
      <c r="F26" s="69">
        <v>33</v>
      </c>
      <c r="G26" s="69">
        <v>7</v>
      </c>
      <c r="H26" s="69">
        <v>67</v>
      </c>
      <c r="I26" s="65">
        <f t="shared" si="17"/>
        <v>246</v>
      </c>
      <c r="J26" s="74">
        <f t="shared" si="18"/>
        <v>21.25</v>
      </c>
      <c r="K26" s="74">
        <f t="shared" si="19"/>
        <v>12.75</v>
      </c>
      <c r="L26" s="61">
        <v>157</v>
      </c>
      <c r="M26" s="65">
        <v>68</v>
      </c>
      <c r="N26" s="65">
        <v>48</v>
      </c>
      <c r="O26" s="65">
        <v>9</v>
      </c>
      <c r="P26" s="65">
        <v>27</v>
      </c>
      <c r="Q26" s="65">
        <v>5</v>
      </c>
      <c r="R26" s="65">
        <v>52</v>
      </c>
      <c r="S26" s="65">
        <f t="shared" si="20"/>
        <v>209</v>
      </c>
      <c r="T26" s="83">
        <f t="shared" si="21"/>
        <v>18.3</v>
      </c>
      <c r="U26" s="74">
        <f t="shared" si="22"/>
        <v>10.98</v>
      </c>
      <c r="V26" s="74">
        <f t="shared" si="23"/>
        <v>39.55</v>
      </c>
      <c r="W26" s="93">
        <v>0.6</v>
      </c>
      <c r="X26" s="94">
        <f t="shared" si="24"/>
        <v>23.73</v>
      </c>
      <c r="Y26" s="106">
        <v>28</v>
      </c>
      <c r="Z26" s="107">
        <f t="shared" si="25"/>
        <v>-4.27</v>
      </c>
      <c r="AA26" s="107">
        <f t="shared" si="26"/>
        <v>21</v>
      </c>
      <c r="AB26" s="108">
        <v>20</v>
      </c>
      <c r="AC26" s="107">
        <f t="shared" si="27"/>
        <v>-3.27</v>
      </c>
    </row>
    <row r="27" s="39" customFormat="1" ht="18.6" customHeight="1" spans="1:29">
      <c r="A27" s="64" t="s">
        <v>46</v>
      </c>
      <c r="B27" s="68">
        <v>361</v>
      </c>
      <c r="C27" s="69">
        <v>201</v>
      </c>
      <c r="D27" s="69">
        <v>112</v>
      </c>
      <c r="E27" s="69">
        <v>0</v>
      </c>
      <c r="F27" s="69">
        <v>42</v>
      </c>
      <c r="G27" s="69">
        <v>6</v>
      </c>
      <c r="H27" s="69">
        <v>1</v>
      </c>
      <c r="I27" s="65">
        <f t="shared" si="17"/>
        <v>362</v>
      </c>
      <c r="J27" s="74">
        <f t="shared" si="18"/>
        <v>36.15</v>
      </c>
      <c r="K27" s="74">
        <f t="shared" si="19"/>
        <v>21.69</v>
      </c>
      <c r="L27" s="61">
        <v>298</v>
      </c>
      <c r="M27" s="65">
        <v>186</v>
      </c>
      <c r="N27" s="65">
        <v>84</v>
      </c>
      <c r="O27" s="65">
        <v>0</v>
      </c>
      <c r="P27" s="65">
        <v>24</v>
      </c>
      <c r="Q27" s="65">
        <v>4</v>
      </c>
      <c r="R27" s="65">
        <v>1</v>
      </c>
      <c r="S27" s="65">
        <f t="shared" si="20"/>
        <v>299</v>
      </c>
      <c r="T27" s="83">
        <f t="shared" si="21"/>
        <v>29.85</v>
      </c>
      <c r="U27" s="74">
        <f t="shared" si="22"/>
        <v>17.91</v>
      </c>
      <c r="V27" s="74">
        <f t="shared" si="23"/>
        <v>66</v>
      </c>
      <c r="W27" s="93">
        <v>0.6</v>
      </c>
      <c r="X27" s="94">
        <f t="shared" si="24"/>
        <v>39.6</v>
      </c>
      <c r="Y27" s="106">
        <v>40</v>
      </c>
      <c r="Z27" s="107">
        <f t="shared" si="25"/>
        <v>-0.4</v>
      </c>
      <c r="AA27" s="107">
        <f t="shared" si="26"/>
        <v>35</v>
      </c>
      <c r="AB27" s="108">
        <v>28</v>
      </c>
      <c r="AC27" s="107">
        <f t="shared" si="27"/>
        <v>6.6</v>
      </c>
    </row>
    <row r="28" s="39" customFormat="1" ht="18.6" customHeight="1" spans="1:29">
      <c r="A28" s="64" t="s">
        <v>47</v>
      </c>
      <c r="B28" s="68">
        <v>394</v>
      </c>
      <c r="C28" s="69">
        <v>241</v>
      </c>
      <c r="D28" s="69">
        <v>99</v>
      </c>
      <c r="E28" s="69">
        <v>9</v>
      </c>
      <c r="F28" s="69">
        <v>36</v>
      </c>
      <c r="G28" s="69">
        <v>9</v>
      </c>
      <c r="H28" s="69">
        <v>75</v>
      </c>
      <c r="I28" s="65">
        <f t="shared" si="17"/>
        <v>469</v>
      </c>
      <c r="J28" s="74">
        <f t="shared" si="18"/>
        <v>43.15</v>
      </c>
      <c r="K28" s="74">
        <f t="shared" si="19"/>
        <v>25.89</v>
      </c>
      <c r="L28" s="61">
        <v>324</v>
      </c>
      <c r="M28" s="65">
        <v>207</v>
      </c>
      <c r="N28" s="65">
        <v>82</v>
      </c>
      <c r="O28" s="65">
        <v>5</v>
      </c>
      <c r="P28" s="65">
        <v>25</v>
      </c>
      <c r="Q28" s="65">
        <v>5</v>
      </c>
      <c r="R28" s="65">
        <v>39</v>
      </c>
      <c r="S28" s="65">
        <f t="shared" si="20"/>
        <v>363</v>
      </c>
      <c r="T28" s="83">
        <f t="shared" si="21"/>
        <v>34.35</v>
      </c>
      <c r="U28" s="74">
        <f t="shared" si="22"/>
        <v>20.61</v>
      </c>
      <c r="V28" s="74">
        <f t="shared" si="23"/>
        <v>77.5</v>
      </c>
      <c r="W28" s="93">
        <v>0.6</v>
      </c>
      <c r="X28" s="94">
        <f t="shared" si="24"/>
        <v>46.5</v>
      </c>
      <c r="Y28" s="106">
        <v>49</v>
      </c>
      <c r="Z28" s="107">
        <f t="shared" si="25"/>
        <v>-2.5</v>
      </c>
      <c r="AA28" s="107">
        <f t="shared" si="26"/>
        <v>41</v>
      </c>
      <c r="AB28" s="108">
        <v>35</v>
      </c>
      <c r="AC28" s="107">
        <f t="shared" si="27"/>
        <v>3.5</v>
      </c>
    </row>
    <row r="29" s="39" customFormat="1" ht="18.6" customHeight="1" spans="1:29">
      <c r="A29" s="64" t="s">
        <v>48</v>
      </c>
      <c r="B29" s="68">
        <v>231</v>
      </c>
      <c r="C29" s="69">
        <v>39</v>
      </c>
      <c r="D29" s="69">
        <v>133</v>
      </c>
      <c r="E29" s="69">
        <v>21</v>
      </c>
      <c r="F29" s="69">
        <v>29</v>
      </c>
      <c r="G29" s="69">
        <v>9</v>
      </c>
      <c r="H29" s="69">
        <v>34</v>
      </c>
      <c r="I29" s="65">
        <f t="shared" si="17"/>
        <v>265</v>
      </c>
      <c r="J29" s="74">
        <f t="shared" si="18"/>
        <v>24.8</v>
      </c>
      <c r="K29" s="74">
        <f t="shared" si="19"/>
        <v>14.88</v>
      </c>
      <c r="L29" s="61">
        <v>185</v>
      </c>
      <c r="M29" s="65">
        <v>39</v>
      </c>
      <c r="N29" s="65">
        <v>104</v>
      </c>
      <c r="O29" s="65">
        <v>15</v>
      </c>
      <c r="P29" s="65">
        <v>19</v>
      </c>
      <c r="Q29" s="65">
        <v>8</v>
      </c>
      <c r="R29" s="84">
        <v>17</v>
      </c>
      <c r="S29" s="65">
        <f t="shared" si="20"/>
        <v>202</v>
      </c>
      <c r="T29" s="83">
        <f t="shared" si="21"/>
        <v>19.35</v>
      </c>
      <c r="U29" s="74">
        <f t="shared" si="22"/>
        <v>11.61</v>
      </c>
      <c r="V29" s="74">
        <f t="shared" si="23"/>
        <v>44.15</v>
      </c>
      <c r="W29" s="93">
        <v>0.6</v>
      </c>
      <c r="X29" s="94">
        <f t="shared" si="24"/>
        <v>26.49</v>
      </c>
      <c r="Y29" s="106">
        <v>34</v>
      </c>
      <c r="Z29" s="107">
        <f t="shared" si="25"/>
        <v>-7.51</v>
      </c>
      <c r="AA29" s="107">
        <f t="shared" si="26"/>
        <v>24</v>
      </c>
      <c r="AB29" s="108">
        <v>24</v>
      </c>
      <c r="AC29" s="107">
        <f t="shared" si="27"/>
        <v>-7.51</v>
      </c>
    </row>
    <row r="30" s="39" customFormat="1" ht="18.6" customHeight="1" spans="1:29">
      <c r="A30" s="64" t="s">
        <v>49</v>
      </c>
      <c r="B30" s="68">
        <v>19</v>
      </c>
      <c r="C30" s="69">
        <v>4</v>
      </c>
      <c r="D30" s="69">
        <v>13</v>
      </c>
      <c r="E30" s="69">
        <v>0</v>
      </c>
      <c r="F30" s="69">
        <v>2</v>
      </c>
      <c r="G30" s="69">
        <v>0</v>
      </c>
      <c r="H30" s="69">
        <v>20</v>
      </c>
      <c r="I30" s="65">
        <f t="shared" si="17"/>
        <v>39</v>
      </c>
      <c r="J30" s="74">
        <f t="shared" si="18"/>
        <v>2.9</v>
      </c>
      <c r="K30" s="74">
        <f t="shared" si="19"/>
        <v>1.74</v>
      </c>
      <c r="L30" s="61">
        <v>19</v>
      </c>
      <c r="M30" s="65">
        <v>4</v>
      </c>
      <c r="N30" s="65">
        <v>14</v>
      </c>
      <c r="O30" s="65">
        <v>0</v>
      </c>
      <c r="P30" s="65">
        <v>1</v>
      </c>
      <c r="Q30" s="65">
        <v>0</v>
      </c>
      <c r="R30" s="65">
        <v>18</v>
      </c>
      <c r="S30" s="65">
        <f t="shared" si="20"/>
        <v>37</v>
      </c>
      <c r="T30" s="83">
        <f t="shared" si="21"/>
        <v>2.8</v>
      </c>
      <c r="U30" s="74">
        <f t="shared" si="22"/>
        <v>1.68</v>
      </c>
      <c r="V30" s="74">
        <f t="shared" si="23"/>
        <v>5.7</v>
      </c>
      <c r="W30" s="93">
        <v>0.6</v>
      </c>
      <c r="X30" s="94">
        <f t="shared" si="24"/>
        <v>3.42</v>
      </c>
      <c r="Y30" s="106">
        <v>3</v>
      </c>
      <c r="Z30" s="107">
        <f t="shared" si="25"/>
        <v>0.42</v>
      </c>
      <c r="AA30" s="107">
        <f t="shared" si="26"/>
        <v>3</v>
      </c>
      <c r="AB30" s="108">
        <v>2</v>
      </c>
      <c r="AC30" s="107">
        <f t="shared" si="27"/>
        <v>1.42</v>
      </c>
    </row>
    <row r="31" s="39" customFormat="1" ht="18.6" customHeight="1" spans="1:29">
      <c r="A31" s="64" t="s">
        <v>50</v>
      </c>
      <c r="B31" s="68">
        <v>35</v>
      </c>
      <c r="C31" s="69">
        <v>5</v>
      </c>
      <c r="D31" s="69">
        <v>25</v>
      </c>
      <c r="E31" s="69">
        <v>0</v>
      </c>
      <c r="F31" s="69">
        <v>4</v>
      </c>
      <c r="G31" s="69">
        <v>1</v>
      </c>
      <c r="H31" s="69">
        <v>9</v>
      </c>
      <c r="I31" s="65">
        <f t="shared" si="17"/>
        <v>44</v>
      </c>
      <c r="J31" s="74">
        <f t="shared" si="18"/>
        <v>3.95</v>
      </c>
      <c r="K31" s="74">
        <f t="shared" si="19"/>
        <v>2.37</v>
      </c>
      <c r="L31" s="61">
        <v>23</v>
      </c>
      <c r="M31" s="65">
        <v>4</v>
      </c>
      <c r="N31" s="65">
        <v>17</v>
      </c>
      <c r="O31" s="65">
        <v>1</v>
      </c>
      <c r="P31" s="65">
        <v>0</v>
      </c>
      <c r="Q31" s="65">
        <v>1</v>
      </c>
      <c r="R31" s="65">
        <v>3</v>
      </c>
      <c r="S31" s="65">
        <f t="shared" si="20"/>
        <v>26</v>
      </c>
      <c r="T31" s="83">
        <f t="shared" si="21"/>
        <v>2.45</v>
      </c>
      <c r="U31" s="74">
        <f t="shared" si="22"/>
        <v>1.47</v>
      </c>
      <c r="V31" s="74">
        <f t="shared" si="23"/>
        <v>6.4</v>
      </c>
      <c r="W31" s="93">
        <v>0.6</v>
      </c>
      <c r="X31" s="94">
        <f t="shared" si="24"/>
        <v>3.84</v>
      </c>
      <c r="Y31" s="106">
        <v>5</v>
      </c>
      <c r="Z31" s="107">
        <f t="shared" si="25"/>
        <v>-1.16</v>
      </c>
      <c r="AA31" s="107">
        <f t="shared" si="26"/>
        <v>3</v>
      </c>
      <c r="AB31" s="108">
        <v>4</v>
      </c>
      <c r="AC31" s="107">
        <f t="shared" si="27"/>
        <v>-2.16</v>
      </c>
    </row>
    <row r="32" s="39" customFormat="1" ht="18.6" customHeight="1" spans="1:29">
      <c r="A32" s="64" t="s">
        <v>51</v>
      </c>
      <c r="B32" s="68">
        <v>586</v>
      </c>
      <c r="C32" s="69">
        <v>233</v>
      </c>
      <c r="D32" s="69">
        <v>278</v>
      </c>
      <c r="E32" s="69">
        <v>0</v>
      </c>
      <c r="F32" s="69">
        <v>57</v>
      </c>
      <c r="G32" s="69">
        <v>18</v>
      </c>
      <c r="H32" s="69">
        <v>107</v>
      </c>
      <c r="I32" s="65">
        <f t="shared" si="17"/>
        <v>693</v>
      </c>
      <c r="J32" s="74">
        <f t="shared" si="18"/>
        <v>63.95</v>
      </c>
      <c r="K32" s="74">
        <f t="shared" si="19"/>
        <v>51.16</v>
      </c>
      <c r="L32" s="61">
        <v>397</v>
      </c>
      <c r="M32" s="65">
        <v>165</v>
      </c>
      <c r="N32" s="65">
        <v>191</v>
      </c>
      <c r="O32" s="65">
        <v>0</v>
      </c>
      <c r="P32" s="65">
        <v>29</v>
      </c>
      <c r="Q32" s="65">
        <v>12</v>
      </c>
      <c r="R32" s="65">
        <v>81</v>
      </c>
      <c r="S32" s="65">
        <f t="shared" si="20"/>
        <v>478</v>
      </c>
      <c r="T32" s="83">
        <f t="shared" si="21"/>
        <v>43.75</v>
      </c>
      <c r="U32" s="74">
        <f t="shared" si="22"/>
        <v>35</v>
      </c>
      <c r="V32" s="74">
        <f t="shared" si="23"/>
        <v>107.7</v>
      </c>
      <c r="W32" s="93">
        <v>0.8</v>
      </c>
      <c r="X32" s="94">
        <f t="shared" si="24"/>
        <v>86.16</v>
      </c>
      <c r="Y32" s="106">
        <v>95</v>
      </c>
      <c r="Z32" s="107">
        <f t="shared" si="25"/>
        <v>-8.84</v>
      </c>
      <c r="AA32" s="107">
        <f t="shared" si="26"/>
        <v>77</v>
      </c>
      <c r="AB32" s="108">
        <v>71</v>
      </c>
      <c r="AC32" s="107">
        <f t="shared" si="27"/>
        <v>-2.84</v>
      </c>
    </row>
    <row r="33" s="39" customFormat="1" ht="18.6" customHeight="1" spans="1:29">
      <c r="A33" s="70" t="s">
        <v>52</v>
      </c>
      <c r="B33" s="67">
        <f t="shared" ref="B33:V33" si="28">SUM(B34:B45)</f>
        <v>1536</v>
      </c>
      <c r="C33" s="67">
        <f t="shared" si="28"/>
        <v>721</v>
      </c>
      <c r="D33" s="67">
        <f t="shared" si="28"/>
        <v>578</v>
      </c>
      <c r="E33" s="67">
        <f t="shared" si="28"/>
        <v>93</v>
      </c>
      <c r="F33" s="67">
        <f t="shared" si="28"/>
        <v>130</v>
      </c>
      <c r="G33" s="67">
        <f t="shared" si="28"/>
        <v>14</v>
      </c>
      <c r="H33" s="67">
        <f t="shared" si="28"/>
        <v>709</v>
      </c>
      <c r="I33" s="67">
        <f t="shared" si="28"/>
        <v>2245</v>
      </c>
      <c r="J33" s="67">
        <f t="shared" si="28"/>
        <v>189.05</v>
      </c>
      <c r="K33" s="67">
        <f t="shared" si="28"/>
        <v>142.39</v>
      </c>
      <c r="L33" s="67">
        <f t="shared" si="28"/>
        <v>1198</v>
      </c>
      <c r="M33" s="67">
        <f t="shared" si="28"/>
        <v>570</v>
      </c>
      <c r="N33" s="67">
        <f t="shared" si="28"/>
        <v>440</v>
      </c>
      <c r="O33" s="67">
        <f t="shared" si="28"/>
        <v>44</v>
      </c>
      <c r="P33" s="67">
        <f t="shared" si="28"/>
        <v>131</v>
      </c>
      <c r="Q33" s="67">
        <f t="shared" si="28"/>
        <v>13</v>
      </c>
      <c r="R33" s="67">
        <f t="shared" si="28"/>
        <v>539</v>
      </c>
      <c r="S33" s="67">
        <f t="shared" si="28"/>
        <v>1737</v>
      </c>
      <c r="T33" s="67">
        <f t="shared" si="28"/>
        <v>146.75</v>
      </c>
      <c r="U33" s="67">
        <f t="shared" si="28"/>
        <v>110.64</v>
      </c>
      <c r="V33" s="67">
        <f t="shared" si="28"/>
        <v>335.8</v>
      </c>
      <c r="W33" s="67"/>
      <c r="X33" s="78">
        <f t="shared" ref="X33:AC33" si="29">SUM(X34:X45)</f>
        <v>253.03</v>
      </c>
      <c r="Y33" s="78">
        <f t="shared" si="29"/>
        <v>286.52</v>
      </c>
      <c r="Z33" s="58">
        <f t="shared" si="29"/>
        <v>-33.49</v>
      </c>
      <c r="AA33" s="58">
        <f t="shared" si="29"/>
        <v>226.31</v>
      </c>
      <c r="AB33" s="67">
        <f t="shared" si="29"/>
        <v>202</v>
      </c>
      <c r="AC33" s="58">
        <f t="shared" si="29"/>
        <v>-9.18</v>
      </c>
    </row>
    <row r="34" s="39" customFormat="1" ht="18.6" customHeight="1" spans="1:29">
      <c r="A34" s="64" t="s">
        <v>53</v>
      </c>
      <c r="B34" s="65">
        <v>2</v>
      </c>
      <c r="C34" s="65">
        <v>2</v>
      </c>
      <c r="D34" s="65">
        <v>0</v>
      </c>
      <c r="E34" s="65">
        <v>0</v>
      </c>
      <c r="F34" s="65">
        <v>0</v>
      </c>
      <c r="G34" s="65">
        <v>0</v>
      </c>
      <c r="H34" s="65">
        <v>3</v>
      </c>
      <c r="I34" s="65">
        <f t="shared" ref="I34:I45" si="30">B34+H34</f>
        <v>5</v>
      </c>
      <c r="J34" s="74">
        <f t="shared" ref="J34:J45" si="31">ROUND(B34*0.1+H34*0.05,2)</f>
        <v>0.35</v>
      </c>
      <c r="K34" s="74">
        <f t="shared" ref="K34:K45" si="32">ROUND(J34*W34,2)</f>
        <v>0.21</v>
      </c>
      <c r="L34" s="61">
        <v>0</v>
      </c>
      <c r="M34" s="65">
        <v>0</v>
      </c>
      <c r="N34" s="65">
        <v>0</v>
      </c>
      <c r="O34" s="65">
        <v>0</v>
      </c>
      <c r="P34" s="65">
        <v>0</v>
      </c>
      <c r="Q34" s="65">
        <v>0</v>
      </c>
      <c r="R34" s="65">
        <v>0</v>
      </c>
      <c r="S34" s="65">
        <f t="shared" ref="S34:S45" si="33">L34+R34</f>
        <v>0</v>
      </c>
      <c r="T34" s="83">
        <f t="shared" ref="T34:T45" si="34">ROUND(L34*0.1+R34*0.05,2)</f>
        <v>0</v>
      </c>
      <c r="U34" s="74">
        <f t="shared" ref="U34:U45" si="35">ROUND(T34*W34,2)</f>
        <v>0</v>
      </c>
      <c r="V34" s="74">
        <f t="shared" ref="V34:V45" si="36">J34+T34</f>
        <v>0.35</v>
      </c>
      <c r="W34" s="93">
        <v>0.6</v>
      </c>
      <c r="X34" s="94">
        <f t="shared" ref="X34:X45" si="37">ROUND(V34*W34,2)</f>
        <v>0.21</v>
      </c>
      <c r="Y34" s="106">
        <v>0.52</v>
      </c>
      <c r="Z34" s="107">
        <f t="shared" ref="Z34:Z45" si="38">ROUND(X34-Y34,2)</f>
        <v>-0.31</v>
      </c>
      <c r="AA34" s="107">
        <f>ROUND(X34*0.89,0)+0.31</f>
        <v>0.31</v>
      </c>
      <c r="AB34" s="108">
        <v>0</v>
      </c>
      <c r="AC34" s="107">
        <f t="shared" ref="AC34:AC45" si="39">ROUND(Z34++AA34-AB34,2)</f>
        <v>0</v>
      </c>
    </row>
    <row r="35" s="39" customFormat="1" ht="18.6" customHeight="1" spans="1:29">
      <c r="A35" s="64" t="s">
        <v>54</v>
      </c>
      <c r="B35" s="65">
        <v>101</v>
      </c>
      <c r="C35" s="65">
        <v>31</v>
      </c>
      <c r="D35" s="65">
        <v>37</v>
      </c>
      <c r="E35" s="65">
        <v>1</v>
      </c>
      <c r="F35" s="65">
        <v>29</v>
      </c>
      <c r="G35" s="65">
        <v>3</v>
      </c>
      <c r="H35" s="65">
        <v>51</v>
      </c>
      <c r="I35" s="65">
        <f t="shared" si="30"/>
        <v>152</v>
      </c>
      <c r="J35" s="74">
        <f t="shared" si="31"/>
        <v>12.65</v>
      </c>
      <c r="K35" s="74">
        <f t="shared" si="32"/>
        <v>10.12</v>
      </c>
      <c r="L35" s="61">
        <v>82</v>
      </c>
      <c r="M35" s="65">
        <v>37</v>
      </c>
      <c r="N35" s="65">
        <v>24</v>
      </c>
      <c r="O35" s="65">
        <v>3</v>
      </c>
      <c r="P35" s="65">
        <v>17</v>
      </c>
      <c r="Q35" s="65">
        <v>1</v>
      </c>
      <c r="R35" s="65">
        <v>34</v>
      </c>
      <c r="S35" s="65">
        <f t="shared" si="33"/>
        <v>116</v>
      </c>
      <c r="T35" s="83">
        <f t="shared" si="34"/>
        <v>9.9</v>
      </c>
      <c r="U35" s="74">
        <f t="shared" si="35"/>
        <v>7.92</v>
      </c>
      <c r="V35" s="74">
        <f t="shared" si="36"/>
        <v>22.55</v>
      </c>
      <c r="W35" s="93">
        <v>0.8</v>
      </c>
      <c r="X35" s="94">
        <f t="shared" si="37"/>
        <v>18.04</v>
      </c>
      <c r="Y35" s="106">
        <v>21</v>
      </c>
      <c r="Z35" s="107">
        <f t="shared" si="38"/>
        <v>-2.96</v>
      </c>
      <c r="AA35" s="107">
        <f t="shared" ref="AA35:AA45" si="40">ROUND(X35*0.89,0)</f>
        <v>16</v>
      </c>
      <c r="AB35" s="108">
        <v>15</v>
      </c>
      <c r="AC35" s="107">
        <f t="shared" si="39"/>
        <v>-1.96</v>
      </c>
    </row>
    <row r="36" s="39" customFormat="1" ht="18.6" customHeight="1" spans="1:29">
      <c r="A36" s="64" t="s">
        <v>55</v>
      </c>
      <c r="B36" s="65">
        <v>83</v>
      </c>
      <c r="C36" s="65">
        <v>61</v>
      </c>
      <c r="D36" s="65">
        <v>16</v>
      </c>
      <c r="E36" s="65">
        <v>2</v>
      </c>
      <c r="F36" s="65">
        <v>4</v>
      </c>
      <c r="G36" s="65">
        <v>0</v>
      </c>
      <c r="H36" s="65">
        <v>3</v>
      </c>
      <c r="I36" s="65">
        <f t="shared" si="30"/>
        <v>86</v>
      </c>
      <c r="J36" s="74">
        <f t="shared" si="31"/>
        <v>8.45</v>
      </c>
      <c r="K36" s="74">
        <f t="shared" si="32"/>
        <v>6.76</v>
      </c>
      <c r="L36" s="61">
        <v>61</v>
      </c>
      <c r="M36" s="65">
        <v>41</v>
      </c>
      <c r="N36" s="65">
        <v>16</v>
      </c>
      <c r="O36" s="65">
        <v>1</v>
      </c>
      <c r="P36" s="65">
        <v>3</v>
      </c>
      <c r="Q36" s="65">
        <v>0</v>
      </c>
      <c r="R36" s="65">
        <v>4</v>
      </c>
      <c r="S36" s="65">
        <f t="shared" si="33"/>
        <v>65</v>
      </c>
      <c r="T36" s="83">
        <f t="shared" si="34"/>
        <v>6.3</v>
      </c>
      <c r="U36" s="74">
        <f t="shared" si="35"/>
        <v>5.04</v>
      </c>
      <c r="V36" s="74">
        <f t="shared" si="36"/>
        <v>14.75</v>
      </c>
      <c r="W36" s="93">
        <v>0.8</v>
      </c>
      <c r="X36" s="94">
        <f t="shared" si="37"/>
        <v>11.8</v>
      </c>
      <c r="Y36" s="106">
        <v>15</v>
      </c>
      <c r="Z36" s="107">
        <f t="shared" si="38"/>
        <v>-3.2</v>
      </c>
      <c r="AA36" s="107">
        <f t="shared" si="40"/>
        <v>11</v>
      </c>
      <c r="AB36" s="108">
        <v>11</v>
      </c>
      <c r="AC36" s="107">
        <f t="shared" si="39"/>
        <v>-3.2</v>
      </c>
    </row>
    <row r="37" s="39" customFormat="1" ht="22.65" customHeight="1" spans="1:29">
      <c r="A37" s="64" t="s">
        <v>56</v>
      </c>
      <c r="B37" s="65">
        <v>78</v>
      </c>
      <c r="C37" s="65">
        <v>40</v>
      </c>
      <c r="D37" s="65">
        <v>29</v>
      </c>
      <c r="E37" s="65">
        <v>2</v>
      </c>
      <c r="F37" s="65">
        <v>6</v>
      </c>
      <c r="G37" s="65">
        <v>1</v>
      </c>
      <c r="H37" s="65">
        <v>115</v>
      </c>
      <c r="I37" s="65">
        <f t="shared" si="30"/>
        <v>193</v>
      </c>
      <c r="J37" s="74">
        <f t="shared" si="31"/>
        <v>13.55</v>
      </c>
      <c r="K37" s="74">
        <f t="shared" si="32"/>
        <v>10.84</v>
      </c>
      <c r="L37" s="61">
        <v>63</v>
      </c>
      <c r="M37" s="65">
        <v>33</v>
      </c>
      <c r="N37" s="65">
        <v>22</v>
      </c>
      <c r="O37" s="65">
        <v>3</v>
      </c>
      <c r="P37" s="65">
        <v>4</v>
      </c>
      <c r="Q37" s="65">
        <v>1</v>
      </c>
      <c r="R37" s="65">
        <v>82</v>
      </c>
      <c r="S37" s="65">
        <f t="shared" si="33"/>
        <v>145</v>
      </c>
      <c r="T37" s="83">
        <f t="shared" si="34"/>
        <v>10.4</v>
      </c>
      <c r="U37" s="74">
        <f t="shared" si="35"/>
        <v>8.32</v>
      </c>
      <c r="V37" s="74">
        <f t="shared" si="36"/>
        <v>23.95</v>
      </c>
      <c r="W37" s="93">
        <v>0.8</v>
      </c>
      <c r="X37" s="94">
        <f t="shared" si="37"/>
        <v>19.16</v>
      </c>
      <c r="Y37" s="106">
        <v>20</v>
      </c>
      <c r="Z37" s="107">
        <f t="shared" si="38"/>
        <v>-0.84</v>
      </c>
      <c r="AA37" s="107">
        <f t="shared" si="40"/>
        <v>17</v>
      </c>
      <c r="AB37" s="108">
        <v>14</v>
      </c>
      <c r="AC37" s="107">
        <f t="shared" si="39"/>
        <v>2.16</v>
      </c>
    </row>
    <row r="38" s="39" customFormat="1" ht="18.6" customHeight="1" spans="1:29">
      <c r="A38" s="64" t="s">
        <v>57</v>
      </c>
      <c r="B38" s="65">
        <v>242</v>
      </c>
      <c r="C38" s="65">
        <v>134</v>
      </c>
      <c r="D38" s="65">
        <v>92</v>
      </c>
      <c r="E38" s="65">
        <v>10</v>
      </c>
      <c r="F38" s="65">
        <v>6</v>
      </c>
      <c r="G38" s="65">
        <v>0</v>
      </c>
      <c r="H38" s="65">
        <v>59</v>
      </c>
      <c r="I38" s="65">
        <f t="shared" si="30"/>
        <v>301</v>
      </c>
      <c r="J38" s="74">
        <f t="shared" si="31"/>
        <v>27.15</v>
      </c>
      <c r="K38" s="74">
        <f t="shared" si="32"/>
        <v>21.72</v>
      </c>
      <c r="L38" s="75">
        <v>174</v>
      </c>
      <c r="M38" s="79">
        <v>104</v>
      </c>
      <c r="N38" s="79">
        <v>59</v>
      </c>
      <c r="O38" s="79">
        <v>7</v>
      </c>
      <c r="P38" s="79">
        <v>4</v>
      </c>
      <c r="Q38" s="79">
        <v>0</v>
      </c>
      <c r="R38" s="79">
        <v>49</v>
      </c>
      <c r="S38" s="65">
        <f t="shared" si="33"/>
        <v>223</v>
      </c>
      <c r="T38" s="83">
        <f t="shared" si="34"/>
        <v>19.85</v>
      </c>
      <c r="U38" s="74">
        <f t="shared" si="35"/>
        <v>15.88</v>
      </c>
      <c r="V38" s="74">
        <f t="shared" si="36"/>
        <v>47</v>
      </c>
      <c r="W38" s="93">
        <v>0.8</v>
      </c>
      <c r="X38" s="94">
        <f t="shared" si="37"/>
        <v>37.6</v>
      </c>
      <c r="Y38" s="106">
        <v>43</v>
      </c>
      <c r="Z38" s="107">
        <f t="shared" si="38"/>
        <v>-5.4</v>
      </c>
      <c r="AA38" s="107">
        <f t="shared" si="40"/>
        <v>33</v>
      </c>
      <c r="AB38" s="108">
        <v>30</v>
      </c>
      <c r="AC38" s="107">
        <f t="shared" si="39"/>
        <v>-2.4</v>
      </c>
    </row>
    <row r="39" s="39" customFormat="1" ht="18.6" customHeight="1" spans="1:29">
      <c r="A39" s="64" t="s">
        <v>58</v>
      </c>
      <c r="B39" s="65">
        <v>292</v>
      </c>
      <c r="C39" s="65">
        <v>90</v>
      </c>
      <c r="D39" s="65">
        <v>135</v>
      </c>
      <c r="E39" s="65">
        <v>52</v>
      </c>
      <c r="F39" s="65">
        <v>12</v>
      </c>
      <c r="G39" s="65">
        <v>3</v>
      </c>
      <c r="H39" s="65">
        <v>53</v>
      </c>
      <c r="I39" s="65">
        <f t="shared" si="30"/>
        <v>345</v>
      </c>
      <c r="J39" s="74">
        <f t="shared" si="31"/>
        <v>31.85</v>
      </c>
      <c r="K39" s="74">
        <f t="shared" si="32"/>
        <v>25.48</v>
      </c>
      <c r="L39" s="76">
        <v>240</v>
      </c>
      <c r="M39" s="76">
        <v>65</v>
      </c>
      <c r="N39" s="76">
        <v>123</v>
      </c>
      <c r="O39" s="76">
        <v>9</v>
      </c>
      <c r="P39" s="76">
        <v>39</v>
      </c>
      <c r="Q39" s="76">
        <v>4</v>
      </c>
      <c r="R39" s="76">
        <v>36</v>
      </c>
      <c r="S39" s="65">
        <f t="shared" si="33"/>
        <v>276</v>
      </c>
      <c r="T39" s="83">
        <f t="shared" si="34"/>
        <v>25.8</v>
      </c>
      <c r="U39" s="74">
        <f t="shared" si="35"/>
        <v>20.64</v>
      </c>
      <c r="V39" s="74">
        <f t="shared" si="36"/>
        <v>57.65</v>
      </c>
      <c r="W39" s="93">
        <v>0.8</v>
      </c>
      <c r="X39" s="94">
        <f t="shared" si="37"/>
        <v>46.12</v>
      </c>
      <c r="Y39" s="106">
        <v>50</v>
      </c>
      <c r="Z39" s="107">
        <f t="shared" si="38"/>
        <v>-3.88</v>
      </c>
      <c r="AA39" s="107">
        <f t="shared" si="40"/>
        <v>41</v>
      </c>
      <c r="AB39" s="108">
        <v>35</v>
      </c>
      <c r="AC39" s="107">
        <f t="shared" si="39"/>
        <v>2.12</v>
      </c>
    </row>
    <row r="40" s="39" customFormat="1" ht="18.6" customHeight="1" spans="1:29">
      <c r="A40" s="64" t="s">
        <v>59</v>
      </c>
      <c r="B40" s="65">
        <v>212</v>
      </c>
      <c r="C40" s="65">
        <v>100</v>
      </c>
      <c r="D40" s="65">
        <v>75</v>
      </c>
      <c r="E40" s="65">
        <v>13</v>
      </c>
      <c r="F40" s="65">
        <v>24</v>
      </c>
      <c r="G40" s="65">
        <v>0</v>
      </c>
      <c r="H40" s="65">
        <v>105</v>
      </c>
      <c r="I40" s="65">
        <f t="shared" si="30"/>
        <v>317</v>
      </c>
      <c r="J40" s="74">
        <f t="shared" si="31"/>
        <v>26.45</v>
      </c>
      <c r="K40" s="74">
        <f t="shared" si="32"/>
        <v>21.16</v>
      </c>
      <c r="L40" s="77">
        <v>162</v>
      </c>
      <c r="M40" s="63">
        <v>79</v>
      </c>
      <c r="N40" s="63">
        <v>54</v>
      </c>
      <c r="O40" s="63">
        <v>9</v>
      </c>
      <c r="P40" s="63">
        <v>20</v>
      </c>
      <c r="Q40" s="63">
        <v>0</v>
      </c>
      <c r="R40" s="63">
        <v>99</v>
      </c>
      <c r="S40" s="65">
        <f t="shared" si="33"/>
        <v>261</v>
      </c>
      <c r="T40" s="83">
        <f t="shared" si="34"/>
        <v>21.15</v>
      </c>
      <c r="U40" s="74">
        <f t="shared" si="35"/>
        <v>16.92</v>
      </c>
      <c r="V40" s="74">
        <f t="shared" si="36"/>
        <v>47.6</v>
      </c>
      <c r="W40" s="93">
        <v>0.8</v>
      </c>
      <c r="X40" s="94">
        <f t="shared" si="37"/>
        <v>38.08</v>
      </c>
      <c r="Y40" s="106">
        <v>44</v>
      </c>
      <c r="Z40" s="107">
        <f t="shared" si="38"/>
        <v>-5.92</v>
      </c>
      <c r="AA40" s="107">
        <f t="shared" si="40"/>
        <v>34</v>
      </c>
      <c r="AB40" s="108">
        <v>31</v>
      </c>
      <c r="AC40" s="107">
        <f t="shared" si="39"/>
        <v>-2.92</v>
      </c>
    </row>
    <row r="41" s="39" customFormat="1" ht="18.6" customHeight="1" spans="1:29">
      <c r="A41" s="64" t="s">
        <v>60</v>
      </c>
      <c r="B41" s="65">
        <v>97</v>
      </c>
      <c r="C41" s="65">
        <v>37</v>
      </c>
      <c r="D41" s="65">
        <v>48</v>
      </c>
      <c r="E41" s="65">
        <v>0</v>
      </c>
      <c r="F41" s="65">
        <v>12</v>
      </c>
      <c r="G41" s="65">
        <v>0</v>
      </c>
      <c r="H41" s="65">
        <v>63</v>
      </c>
      <c r="I41" s="65">
        <f t="shared" si="30"/>
        <v>160</v>
      </c>
      <c r="J41" s="74">
        <f t="shared" si="31"/>
        <v>12.85</v>
      </c>
      <c r="K41" s="74">
        <f t="shared" si="32"/>
        <v>10.28</v>
      </c>
      <c r="L41" s="61">
        <v>76</v>
      </c>
      <c r="M41" s="65">
        <v>32</v>
      </c>
      <c r="N41" s="65">
        <v>36</v>
      </c>
      <c r="O41" s="65">
        <v>0</v>
      </c>
      <c r="P41" s="65">
        <v>8</v>
      </c>
      <c r="Q41" s="65">
        <v>0</v>
      </c>
      <c r="R41" s="65">
        <v>55</v>
      </c>
      <c r="S41" s="65">
        <f t="shared" si="33"/>
        <v>131</v>
      </c>
      <c r="T41" s="83">
        <f t="shared" si="34"/>
        <v>10.35</v>
      </c>
      <c r="U41" s="74">
        <f t="shared" si="35"/>
        <v>8.28</v>
      </c>
      <c r="V41" s="74">
        <f t="shared" si="36"/>
        <v>23.2</v>
      </c>
      <c r="W41" s="93">
        <v>0.8</v>
      </c>
      <c r="X41" s="94">
        <f t="shared" si="37"/>
        <v>18.56</v>
      </c>
      <c r="Y41" s="106">
        <v>20</v>
      </c>
      <c r="Z41" s="107">
        <f t="shared" si="38"/>
        <v>-1.44</v>
      </c>
      <c r="AA41" s="107">
        <f t="shared" si="40"/>
        <v>17</v>
      </c>
      <c r="AB41" s="108">
        <v>14</v>
      </c>
      <c r="AC41" s="107">
        <f t="shared" si="39"/>
        <v>1.56</v>
      </c>
    </row>
    <row r="42" s="39" customFormat="1" ht="18.6" customHeight="1" spans="1:29">
      <c r="A42" s="64" t="s">
        <v>61</v>
      </c>
      <c r="B42" s="65">
        <v>87</v>
      </c>
      <c r="C42" s="65">
        <v>39</v>
      </c>
      <c r="D42" s="65">
        <v>38</v>
      </c>
      <c r="E42" s="65">
        <v>5</v>
      </c>
      <c r="F42" s="65">
        <v>5</v>
      </c>
      <c r="G42" s="65">
        <v>0</v>
      </c>
      <c r="H42" s="65">
        <v>40</v>
      </c>
      <c r="I42" s="65">
        <f t="shared" si="30"/>
        <v>127</v>
      </c>
      <c r="J42" s="74">
        <f t="shared" si="31"/>
        <v>10.7</v>
      </c>
      <c r="K42" s="74">
        <f t="shared" si="32"/>
        <v>8.56</v>
      </c>
      <c r="L42" s="61">
        <v>59</v>
      </c>
      <c r="M42" s="65">
        <v>25</v>
      </c>
      <c r="N42" s="65">
        <v>25</v>
      </c>
      <c r="O42" s="65">
        <v>4</v>
      </c>
      <c r="P42" s="65">
        <v>4</v>
      </c>
      <c r="Q42" s="65">
        <v>1</v>
      </c>
      <c r="R42" s="65">
        <v>31</v>
      </c>
      <c r="S42" s="65">
        <f t="shared" si="33"/>
        <v>90</v>
      </c>
      <c r="T42" s="83">
        <f t="shared" si="34"/>
        <v>7.45</v>
      </c>
      <c r="U42" s="74">
        <f t="shared" si="35"/>
        <v>5.96</v>
      </c>
      <c r="V42" s="74">
        <f t="shared" si="36"/>
        <v>18.15</v>
      </c>
      <c r="W42" s="93">
        <v>0.8</v>
      </c>
      <c r="X42" s="94">
        <f t="shared" si="37"/>
        <v>14.52</v>
      </c>
      <c r="Y42" s="106">
        <v>19</v>
      </c>
      <c r="Z42" s="107">
        <f t="shared" si="38"/>
        <v>-4.48</v>
      </c>
      <c r="AA42" s="107">
        <f t="shared" si="40"/>
        <v>13</v>
      </c>
      <c r="AB42" s="108">
        <v>13</v>
      </c>
      <c r="AC42" s="107">
        <f t="shared" si="39"/>
        <v>-4.48</v>
      </c>
    </row>
    <row r="43" s="39" customFormat="1" ht="18.6" customHeight="1" spans="1:29">
      <c r="A43" s="64" t="s">
        <v>62</v>
      </c>
      <c r="B43" s="65">
        <v>116</v>
      </c>
      <c r="C43" s="65">
        <v>84</v>
      </c>
      <c r="D43" s="65">
        <v>22</v>
      </c>
      <c r="E43" s="65">
        <v>2</v>
      </c>
      <c r="F43" s="65">
        <v>6</v>
      </c>
      <c r="G43" s="65">
        <v>2</v>
      </c>
      <c r="H43" s="65">
        <v>35</v>
      </c>
      <c r="I43" s="65">
        <f t="shared" si="30"/>
        <v>151</v>
      </c>
      <c r="J43" s="74">
        <f t="shared" si="31"/>
        <v>13.35</v>
      </c>
      <c r="K43" s="74">
        <f t="shared" si="32"/>
        <v>10.68</v>
      </c>
      <c r="L43" s="61">
        <v>90</v>
      </c>
      <c r="M43" s="65">
        <v>62</v>
      </c>
      <c r="N43" s="65">
        <v>21</v>
      </c>
      <c r="O43" s="65">
        <v>1</v>
      </c>
      <c r="P43" s="65">
        <v>4</v>
      </c>
      <c r="Q43" s="65">
        <v>2</v>
      </c>
      <c r="R43" s="65">
        <v>24</v>
      </c>
      <c r="S43" s="65">
        <f t="shared" si="33"/>
        <v>114</v>
      </c>
      <c r="T43" s="83">
        <f t="shared" si="34"/>
        <v>10.2</v>
      </c>
      <c r="U43" s="74">
        <f t="shared" si="35"/>
        <v>8.16</v>
      </c>
      <c r="V43" s="74">
        <f t="shared" si="36"/>
        <v>23.55</v>
      </c>
      <c r="W43" s="93">
        <v>0.8</v>
      </c>
      <c r="X43" s="94">
        <f t="shared" si="37"/>
        <v>18.84</v>
      </c>
      <c r="Y43" s="106">
        <v>24</v>
      </c>
      <c r="Z43" s="107">
        <f t="shared" si="38"/>
        <v>-5.16</v>
      </c>
      <c r="AA43" s="107">
        <f t="shared" si="40"/>
        <v>17</v>
      </c>
      <c r="AB43" s="108">
        <v>17</v>
      </c>
      <c r="AC43" s="107">
        <f t="shared" si="39"/>
        <v>-5.16</v>
      </c>
    </row>
    <row r="44" s="39" customFormat="1" ht="18.6" customHeight="1" spans="1:29">
      <c r="A44" s="64" t="s">
        <v>63</v>
      </c>
      <c r="B44" s="65">
        <v>94</v>
      </c>
      <c r="C44" s="65">
        <v>53</v>
      </c>
      <c r="D44" s="65">
        <v>33</v>
      </c>
      <c r="E44" s="65">
        <v>2</v>
      </c>
      <c r="F44" s="65">
        <v>6</v>
      </c>
      <c r="G44" s="65">
        <v>0</v>
      </c>
      <c r="H44" s="65">
        <v>7</v>
      </c>
      <c r="I44" s="65">
        <f t="shared" si="30"/>
        <v>101</v>
      </c>
      <c r="J44" s="74">
        <f t="shared" si="31"/>
        <v>9.75</v>
      </c>
      <c r="K44" s="74">
        <f t="shared" si="32"/>
        <v>7.8</v>
      </c>
      <c r="L44" s="61">
        <v>83</v>
      </c>
      <c r="M44" s="65">
        <v>54</v>
      </c>
      <c r="N44" s="65">
        <v>23</v>
      </c>
      <c r="O44" s="65">
        <v>2</v>
      </c>
      <c r="P44" s="65">
        <v>4</v>
      </c>
      <c r="Q44" s="65">
        <v>0</v>
      </c>
      <c r="R44" s="65">
        <v>3</v>
      </c>
      <c r="S44" s="65">
        <f t="shared" si="33"/>
        <v>86</v>
      </c>
      <c r="T44" s="83">
        <f t="shared" si="34"/>
        <v>8.45</v>
      </c>
      <c r="U44" s="74">
        <f t="shared" si="35"/>
        <v>6.76</v>
      </c>
      <c r="V44" s="74">
        <f t="shared" si="36"/>
        <v>18.2</v>
      </c>
      <c r="W44" s="93">
        <v>0.8</v>
      </c>
      <c r="X44" s="94">
        <f t="shared" si="37"/>
        <v>14.56</v>
      </c>
      <c r="Y44" s="106">
        <v>15</v>
      </c>
      <c r="Z44" s="107">
        <f t="shared" si="38"/>
        <v>-0.44</v>
      </c>
      <c r="AA44" s="107">
        <f t="shared" si="40"/>
        <v>13</v>
      </c>
      <c r="AB44" s="108">
        <v>11</v>
      </c>
      <c r="AC44" s="107">
        <f t="shared" si="39"/>
        <v>1.56</v>
      </c>
    </row>
    <row r="45" s="39" customFormat="1" ht="18.6" customHeight="1" spans="1:29">
      <c r="A45" s="64" t="s">
        <v>64</v>
      </c>
      <c r="B45" s="65">
        <v>132</v>
      </c>
      <c r="C45" s="65">
        <v>50</v>
      </c>
      <c r="D45" s="65">
        <v>53</v>
      </c>
      <c r="E45" s="65">
        <v>4</v>
      </c>
      <c r="F45" s="65">
        <v>20</v>
      </c>
      <c r="G45" s="65">
        <v>5</v>
      </c>
      <c r="H45" s="65">
        <v>175</v>
      </c>
      <c r="I45" s="65">
        <f t="shared" si="30"/>
        <v>307</v>
      </c>
      <c r="J45" s="74">
        <f t="shared" si="31"/>
        <v>21.95</v>
      </c>
      <c r="K45" s="74">
        <f t="shared" si="32"/>
        <v>8.78</v>
      </c>
      <c r="L45" s="61">
        <v>108</v>
      </c>
      <c r="M45" s="65">
        <v>38</v>
      </c>
      <c r="N45" s="65">
        <v>37</v>
      </c>
      <c r="O45" s="65">
        <v>5</v>
      </c>
      <c r="P45" s="65">
        <v>24</v>
      </c>
      <c r="Q45" s="65">
        <v>4</v>
      </c>
      <c r="R45" s="65">
        <v>122</v>
      </c>
      <c r="S45" s="65">
        <f t="shared" si="33"/>
        <v>230</v>
      </c>
      <c r="T45" s="83">
        <f t="shared" si="34"/>
        <v>16.9</v>
      </c>
      <c r="U45" s="74">
        <f t="shared" si="35"/>
        <v>6.76</v>
      </c>
      <c r="V45" s="74">
        <f t="shared" si="36"/>
        <v>38.85</v>
      </c>
      <c r="W45" s="93">
        <v>0.4</v>
      </c>
      <c r="X45" s="94">
        <f t="shared" si="37"/>
        <v>15.54</v>
      </c>
      <c r="Y45" s="106">
        <v>15</v>
      </c>
      <c r="Z45" s="107">
        <f t="shared" si="38"/>
        <v>0.54</v>
      </c>
      <c r="AA45" s="107">
        <f t="shared" si="40"/>
        <v>14</v>
      </c>
      <c r="AB45" s="108">
        <v>11</v>
      </c>
      <c r="AC45" s="107">
        <f t="shared" si="39"/>
        <v>3.54</v>
      </c>
    </row>
    <row r="46" s="39" customFormat="1" ht="18.6" customHeight="1" spans="1:29">
      <c r="A46" s="70" t="s">
        <v>65</v>
      </c>
      <c r="B46" s="67">
        <f t="shared" ref="B46:AC46" si="41">SUM(B47:B59)</f>
        <v>5605</v>
      </c>
      <c r="C46" s="67">
        <f t="shared" si="41"/>
        <v>3509</v>
      </c>
      <c r="D46" s="67">
        <f t="shared" si="41"/>
        <v>1496</v>
      </c>
      <c r="E46" s="67">
        <f t="shared" si="41"/>
        <v>155</v>
      </c>
      <c r="F46" s="67">
        <f t="shared" si="41"/>
        <v>392</v>
      </c>
      <c r="G46" s="67">
        <f t="shared" si="41"/>
        <v>53</v>
      </c>
      <c r="H46" s="67">
        <f t="shared" si="41"/>
        <v>2870</v>
      </c>
      <c r="I46" s="67">
        <f t="shared" si="41"/>
        <v>8475</v>
      </c>
      <c r="J46" s="67">
        <f t="shared" si="41"/>
        <v>704</v>
      </c>
      <c r="K46" s="78">
        <f t="shared" si="41"/>
        <v>307.06</v>
      </c>
      <c r="L46" s="67">
        <f t="shared" si="41"/>
        <v>4845</v>
      </c>
      <c r="M46" s="67">
        <f t="shared" si="41"/>
        <v>3196</v>
      </c>
      <c r="N46" s="67">
        <f t="shared" si="41"/>
        <v>1140</v>
      </c>
      <c r="O46" s="67">
        <f t="shared" si="41"/>
        <v>148</v>
      </c>
      <c r="P46" s="67">
        <f t="shared" si="41"/>
        <v>331</v>
      </c>
      <c r="Q46" s="67">
        <f t="shared" si="41"/>
        <v>30</v>
      </c>
      <c r="R46" s="67">
        <f t="shared" si="41"/>
        <v>2121</v>
      </c>
      <c r="S46" s="67">
        <f t="shared" si="41"/>
        <v>6966</v>
      </c>
      <c r="T46" s="78">
        <f t="shared" si="41"/>
        <v>590.55</v>
      </c>
      <c r="U46" s="78">
        <f t="shared" si="41"/>
        <v>249.1</v>
      </c>
      <c r="V46" s="78">
        <f t="shared" si="41"/>
        <v>1294.55</v>
      </c>
      <c r="W46" s="67">
        <f t="shared" si="41"/>
        <v>5.4</v>
      </c>
      <c r="X46" s="78">
        <f t="shared" si="41"/>
        <v>556.16</v>
      </c>
      <c r="Y46" s="78">
        <f t="shared" si="41"/>
        <v>595.09</v>
      </c>
      <c r="Z46" s="78">
        <f t="shared" si="41"/>
        <v>-38.93</v>
      </c>
      <c r="AA46" s="78">
        <f t="shared" si="41"/>
        <v>495.37</v>
      </c>
      <c r="AB46" s="67">
        <f t="shared" si="41"/>
        <v>434</v>
      </c>
      <c r="AC46" s="78">
        <f t="shared" si="41"/>
        <v>22.44</v>
      </c>
    </row>
    <row r="47" s="39" customFormat="1" ht="18.6" customHeight="1" spans="1:29">
      <c r="A47" s="64" t="s">
        <v>66</v>
      </c>
      <c r="B47" s="67">
        <v>45</v>
      </c>
      <c r="C47" s="67">
        <v>35</v>
      </c>
      <c r="D47" s="67">
        <v>4</v>
      </c>
      <c r="E47" s="67">
        <v>0</v>
      </c>
      <c r="F47" s="67">
        <v>6</v>
      </c>
      <c r="G47" s="67">
        <v>0</v>
      </c>
      <c r="H47" s="67">
        <v>5</v>
      </c>
      <c r="I47" s="67">
        <v>50</v>
      </c>
      <c r="J47" s="78">
        <v>4.75</v>
      </c>
      <c r="K47" s="78">
        <v>0.95</v>
      </c>
      <c r="L47" s="67">
        <v>44</v>
      </c>
      <c r="M47" s="67">
        <v>36</v>
      </c>
      <c r="N47" s="67">
        <v>4</v>
      </c>
      <c r="O47" s="67">
        <v>0</v>
      </c>
      <c r="P47" s="67">
        <v>4</v>
      </c>
      <c r="Q47" s="67">
        <v>0</v>
      </c>
      <c r="R47" s="67">
        <v>6</v>
      </c>
      <c r="S47" s="67">
        <v>50</v>
      </c>
      <c r="T47" s="78">
        <v>4.7</v>
      </c>
      <c r="U47" s="78">
        <v>0.94</v>
      </c>
      <c r="V47" s="78">
        <v>9.45</v>
      </c>
      <c r="W47" s="67">
        <v>0.4</v>
      </c>
      <c r="X47" s="78">
        <v>1.89</v>
      </c>
      <c r="Y47" s="78">
        <v>1.09</v>
      </c>
      <c r="Z47" s="78">
        <v>0.8</v>
      </c>
      <c r="AA47" s="78">
        <v>2</v>
      </c>
      <c r="AB47" s="67">
        <v>1</v>
      </c>
      <c r="AC47" s="78">
        <v>1.8</v>
      </c>
    </row>
    <row r="48" s="39" customFormat="1" ht="18.6" customHeight="1" spans="1:29">
      <c r="A48" s="64" t="s">
        <v>67</v>
      </c>
      <c r="B48" s="65">
        <v>210</v>
      </c>
      <c r="C48" s="65">
        <v>175</v>
      </c>
      <c r="D48" s="65">
        <v>20</v>
      </c>
      <c r="E48" s="65">
        <v>5</v>
      </c>
      <c r="F48" s="65">
        <v>8</v>
      </c>
      <c r="G48" s="65">
        <v>2</v>
      </c>
      <c r="H48" s="65">
        <v>32</v>
      </c>
      <c r="I48" s="65">
        <f t="shared" ref="I48:I59" si="42">B48+H48</f>
        <v>242</v>
      </c>
      <c r="J48" s="74">
        <f t="shared" ref="J48:J59" si="43">ROUND(B48*0.1+H48*0.05,2)</f>
        <v>22.6</v>
      </c>
      <c r="K48" s="74">
        <f t="shared" ref="K48:K59" si="44">ROUND(J48*W48,2)</f>
        <v>4.52</v>
      </c>
      <c r="L48" s="61">
        <v>173</v>
      </c>
      <c r="M48" s="65">
        <v>133</v>
      </c>
      <c r="N48" s="65">
        <v>20</v>
      </c>
      <c r="O48" s="65">
        <v>5</v>
      </c>
      <c r="P48" s="65">
        <v>15</v>
      </c>
      <c r="Q48" s="65">
        <v>0</v>
      </c>
      <c r="R48" s="65">
        <v>20</v>
      </c>
      <c r="S48" s="65">
        <f t="shared" ref="S48:S59" si="45">L48+R48</f>
        <v>193</v>
      </c>
      <c r="T48" s="83">
        <f t="shared" ref="T48:T59" si="46">ROUND(L48*0.1+R48*0.05,2)</f>
        <v>18.3</v>
      </c>
      <c r="U48" s="74">
        <f t="shared" ref="U48:U59" si="47">ROUND(T48*W48,2)</f>
        <v>3.66</v>
      </c>
      <c r="V48" s="74">
        <f t="shared" ref="V48:V59" si="48">J48+T48</f>
        <v>40.9</v>
      </c>
      <c r="W48" s="93">
        <v>0.2</v>
      </c>
      <c r="X48" s="94">
        <f t="shared" ref="X48:X59" si="49">ROUND(V48*W48,2)</f>
        <v>8.18</v>
      </c>
      <c r="Y48" s="106">
        <v>8</v>
      </c>
      <c r="Z48" s="107">
        <f t="shared" ref="Z48:Z59" si="50">ROUND(X48-Y48,2)</f>
        <v>0.18</v>
      </c>
      <c r="AA48" s="107">
        <f t="shared" ref="AA48:AA50" si="51">ROUND(X48*0.89,0)</f>
        <v>7</v>
      </c>
      <c r="AB48" s="108">
        <v>6</v>
      </c>
      <c r="AC48" s="107">
        <f t="shared" ref="AC48:AC59" si="52">ROUND(Z48++AA48-AB48,2)</f>
        <v>1.18</v>
      </c>
    </row>
    <row r="49" s="39" customFormat="1" ht="18.6" customHeight="1" spans="1:29">
      <c r="A49" s="64" t="s">
        <v>68</v>
      </c>
      <c r="B49" s="65">
        <v>168</v>
      </c>
      <c r="C49" s="65">
        <v>120</v>
      </c>
      <c r="D49" s="65">
        <v>24</v>
      </c>
      <c r="E49" s="65">
        <v>2</v>
      </c>
      <c r="F49" s="65">
        <v>20</v>
      </c>
      <c r="G49" s="65">
        <v>2</v>
      </c>
      <c r="H49" s="65">
        <v>48</v>
      </c>
      <c r="I49" s="65">
        <f t="shared" si="42"/>
        <v>216</v>
      </c>
      <c r="J49" s="74">
        <f t="shared" si="43"/>
        <v>19.2</v>
      </c>
      <c r="K49" s="74">
        <f t="shared" si="44"/>
        <v>3.84</v>
      </c>
      <c r="L49" s="61">
        <v>147</v>
      </c>
      <c r="M49" s="65">
        <v>102</v>
      </c>
      <c r="N49" s="65">
        <v>21</v>
      </c>
      <c r="O49" s="65">
        <v>2</v>
      </c>
      <c r="P49" s="65">
        <v>22</v>
      </c>
      <c r="Q49" s="65">
        <v>0</v>
      </c>
      <c r="R49" s="65">
        <v>28</v>
      </c>
      <c r="S49" s="65">
        <f t="shared" si="45"/>
        <v>175</v>
      </c>
      <c r="T49" s="83">
        <f t="shared" si="46"/>
        <v>16.1</v>
      </c>
      <c r="U49" s="74">
        <f t="shared" si="47"/>
        <v>3.22</v>
      </c>
      <c r="V49" s="74">
        <f t="shared" si="48"/>
        <v>35.3</v>
      </c>
      <c r="W49" s="93">
        <v>0.2</v>
      </c>
      <c r="X49" s="94">
        <f t="shared" si="49"/>
        <v>7.06</v>
      </c>
      <c r="Y49" s="106">
        <v>10</v>
      </c>
      <c r="Z49" s="107">
        <f t="shared" si="50"/>
        <v>-2.94</v>
      </c>
      <c r="AA49" s="107">
        <f t="shared" si="51"/>
        <v>6</v>
      </c>
      <c r="AB49" s="108">
        <v>7</v>
      </c>
      <c r="AC49" s="107">
        <f t="shared" si="52"/>
        <v>-3.94</v>
      </c>
    </row>
    <row r="50" s="39" customFormat="1" ht="18.6" customHeight="1" spans="1:29">
      <c r="A50" s="64" t="s">
        <v>69</v>
      </c>
      <c r="B50" s="65">
        <v>148</v>
      </c>
      <c r="C50" s="65">
        <v>89</v>
      </c>
      <c r="D50" s="65">
        <v>50</v>
      </c>
      <c r="E50" s="65">
        <v>2</v>
      </c>
      <c r="F50" s="65">
        <v>7</v>
      </c>
      <c r="G50" s="65">
        <v>0</v>
      </c>
      <c r="H50" s="65">
        <v>59</v>
      </c>
      <c r="I50" s="65">
        <f t="shared" si="42"/>
        <v>207</v>
      </c>
      <c r="J50" s="74">
        <f t="shared" si="43"/>
        <v>17.75</v>
      </c>
      <c r="K50" s="74">
        <f t="shared" si="44"/>
        <v>3.55</v>
      </c>
      <c r="L50" s="61">
        <v>125</v>
      </c>
      <c r="M50" s="65">
        <v>80</v>
      </c>
      <c r="N50" s="65">
        <v>36</v>
      </c>
      <c r="O50" s="65">
        <v>4</v>
      </c>
      <c r="P50" s="65">
        <v>4</v>
      </c>
      <c r="Q50" s="65">
        <v>1</v>
      </c>
      <c r="R50" s="65">
        <v>46</v>
      </c>
      <c r="S50" s="65">
        <f t="shared" si="45"/>
        <v>171</v>
      </c>
      <c r="T50" s="83">
        <f t="shared" si="46"/>
        <v>14.8</v>
      </c>
      <c r="U50" s="74">
        <f t="shared" si="47"/>
        <v>2.96</v>
      </c>
      <c r="V50" s="74">
        <f t="shared" si="48"/>
        <v>32.55</v>
      </c>
      <c r="W50" s="93">
        <v>0.2</v>
      </c>
      <c r="X50" s="94">
        <f t="shared" si="49"/>
        <v>6.51</v>
      </c>
      <c r="Y50" s="106">
        <v>7</v>
      </c>
      <c r="Z50" s="107">
        <f t="shared" si="50"/>
        <v>-0.49</v>
      </c>
      <c r="AA50" s="107">
        <f t="shared" si="51"/>
        <v>6</v>
      </c>
      <c r="AB50" s="108">
        <v>5</v>
      </c>
      <c r="AC50" s="107">
        <f t="shared" si="52"/>
        <v>0.51</v>
      </c>
    </row>
    <row r="51" s="39" customFormat="1" ht="18.6" customHeight="1" spans="1:29">
      <c r="A51" s="64" t="s">
        <v>70</v>
      </c>
      <c r="B51" s="65">
        <v>148</v>
      </c>
      <c r="C51" s="65">
        <v>19</v>
      </c>
      <c r="D51" s="65">
        <v>86</v>
      </c>
      <c r="E51" s="65">
        <v>31</v>
      </c>
      <c r="F51" s="65">
        <v>12</v>
      </c>
      <c r="G51" s="65">
        <v>0</v>
      </c>
      <c r="H51" s="65">
        <v>259</v>
      </c>
      <c r="I51" s="65">
        <f t="shared" si="42"/>
        <v>407</v>
      </c>
      <c r="J51" s="74">
        <f t="shared" si="43"/>
        <v>27.75</v>
      </c>
      <c r="K51" s="74">
        <f t="shared" si="44"/>
        <v>5.55</v>
      </c>
      <c r="L51" s="61">
        <v>116</v>
      </c>
      <c r="M51" s="65">
        <v>16</v>
      </c>
      <c r="N51" s="65">
        <v>67</v>
      </c>
      <c r="O51" s="65">
        <v>23</v>
      </c>
      <c r="P51" s="65">
        <v>10</v>
      </c>
      <c r="Q51" s="65">
        <v>0</v>
      </c>
      <c r="R51" s="65">
        <v>176</v>
      </c>
      <c r="S51" s="65">
        <f t="shared" si="45"/>
        <v>292</v>
      </c>
      <c r="T51" s="83">
        <f t="shared" si="46"/>
        <v>20.4</v>
      </c>
      <c r="U51" s="74">
        <f t="shared" si="47"/>
        <v>4.08</v>
      </c>
      <c r="V51" s="74">
        <f t="shared" si="48"/>
        <v>48.15</v>
      </c>
      <c r="W51" s="93">
        <v>0.2</v>
      </c>
      <c r="X51" s="94">
        <f t="shared" si="49"/>
        <v>9.63</v>
      </c>
      <c r="Y51" s="106">
        <v>11</v>
      </c>
      <c r="Z51" s="107">
        <f t="shared" si="50"/>
        <v>-1.37</v>
      </c>
      <c r="AA51" s="107">
        <f>ROUND(X51*0.89,0)+0.37</f>
        <v>9.37</v>
      </c>
      <c r="AB51" s="108">
        <v>8</v>
      </c>
      <c r="AC51" s="107">
        <f t="shared" si="52"/>
        <v>0</v>
      </c>
    </row>
    <row r="52" s="39" customFormat="1" ht="18.6" customHeight="1" spans="1:29">
      <c r="A52" s="64" t="s">
        <v>71</v>
      </c>
      <c r="B52" s="65">
        <v>294</v>
      </c>
      <c r="C52" s="65">
        <v>103</v>
      </c>
      <c r="D52" s="65">
        <v>129</v>
      </c>
      <c r="E52" s="65">
        <v>27</v>
      </c>
      <c r="F52" s="65">
        <v>34</v>
      </c>
      <c r="G52" s="65">
        <v>1</v>
      </c>
      <c r="H52" s="65">
        <v>128</v>
      </c>
      <c r="I52" s="65">
        <f t="shared" si="42"/>
        <v>422</v>
      </c>
      <c r="J52" s="74">
        <f t="shared" si="43"/>
        <v>35.8</v>
      </c>
      <c r="K52" s="74">
        <f t="shared" si="44"/>
        <v>14.32</v>
      </c>
      <c r="L52" s="61">
        <v>240</v>
      </c>
      <c r="M52" s="65">
        <v>96</v>
      </c>
      <c r="N52" s="65">
        <v>95</v>
      </c>
      <c r="O52" s="65">
        <v>20</v>
      </c>
      <c r="P52" s="65">
        <v>28</v>
      </c>
      <c r="Q52" s="65">
        <v>1</v>
      </c>
      <c r="R52" s="65">
        <v>97</v>
      </c>
      <c r="S52" s="65">
        <f t="shared" si="45"/>
        <v>337</v>
      </c>
      <c r="T52" s="83">
        <f t="shared" si="46"/>
        <v>28.85</v>
      </c>
      <c r="U52" s="74">
        <f t="shared" si="47"/>
        <v>11.54</v>
      </c>
      <c r="V52" s="74">
        <f t="shared" si="48"/>
        <v>64.65</v>
      </c>
      <c r="W52" s="93">
        <v>0.4</v>
      </c>
      <c r="X52" s="94">
        <f t="shared" si="49"/>
        <v>25.86</v>
      </c>
      <c r="Y52" s="106">
        <v>27</v>
      </c>
      <c r="Z52" s="107">
        <f t="shared" si="50"/>
        <v>-1.14</v>
      </c>
      <c r="AA52" s="107">
        <f t="shared" ref="AA52:AA59" si="53">ROUND(X52*0.89,0)</f>
        <v>23</v>
      </c>
      <c r="AB52" s="108">
        <v>19</v>
      </c>
      <c r="AC52" s="107">
        <f t="shared" si="52"/>
        <v>2.86</v>
      </c>
    </row>
    <row r="53" s="39" customFormat="1" ht="18.6" customHeight="1" spans="1:29">
      <c r="A53" s="64" t="s">
        <v>72</v>
      </c>
      <c r="B53" s="65">
        <v>667</v>
      </c>
      <c r="C53" s="65">
        <v>250</v>
      </c>
      <c r="D53" s="65">
        <v>285</v>
      </c>
      <c r="E53" s="65">
        <v>36</v>
      </c>
      <c r="F53" s="65">
        <v>83</v>
      </c>
      <c r="G53" s="65">
        <v>13</v>
      </c>
      <c r="H53" s="65">
        <v>668</v>
      </c>
      <c r="I53" s="65">
        <f t="shared" si="42"/>
        <v>1335</v>
      </c>
      <c r="J53" s="74">
        <f t="shared" si="43"/>
        <v>100.1</v>
      </c>
      <c r="K53" s="74">
        <f t="shared" si="44"/>
        <v>80.08</v>
      </c>
      <c r="L53" s="61">
        <v>545</v>
      </c>
      <c r="M53" s="65">
        <v>204</v>
      </c>
      <c r="N53" s="65">
        <v>194</v>
      </c>
      <c r="O53" s="65">
        <v>62</v>
      </c>
      <c r="P53" s="65">
        <v>80</v>
      </c>
      <c r="Q53" s="65">
        <v>5</v>
      </c>
      <c r="R53" s="65">
        <v>502</v>
      </c>
      <c r="S53" s="65">
        <f t="shared" si="45"/>
        <v>1047</v>
      </c>
      <c r="T53" s="83">
        <f t="shared" si="46"/>
        <v>79.6</v>
      </c>
      <c r="U53" s="74">
        <f t="shared" si="47"/>
        <v>63.68</v>
      </c>
      <c r="V53" s="74">
        <f t="shared" si="48"/>
        <v>179.7</v>
      </c>
      <c r="W53" s="93">
        <v>0.8</v>
      </c>
      <c r="X53" s="94">
        <f t="shared" si="49"/>
        <v>143.76</v>
      </c>
      <c r="Y53" s="106">
        <v>149</v>
      </c>
      <c r="Z53" s="107">
        <f t="shared" si="50"/>
        <v>-5.24</v>
      </c>
      <c r="AA53" s="107">
        <f t="shared" si="53"/>
        <v>128</v>
      </c>
      <c r="AB53" s="108">
        <v>113</v>
      </c>
      <c r="AC53" s="107">
        <f t="shared" si="52"/>
        <v>9.76</v>
      </c>
    </row>
    <row r="54" s="39" customFormat="1" ht="18.6" customHeight="1" spans="1:29">
      <c r="A54" s="64" t="s">
        <v>73</v>
      </c>
      <c r="B54" s="65">
        <v>161</v>
      </c>
      <c r="C54" s="65">
        <v>40</v>
      </c>
      <c r="D54" s="65">
        <v>82</v>
      </c>
      <c r="E54" s="65">
        <v>21</v>
      </c>
      <c r="F54" s="65">
        <v>14</v>
      </c>
      <c r="G54" s="65">
        <v>4</v>
      </c>
      <c r="H54" s="65">
        <v>373</v>
      </c>
      <c r="I54" s="65">
        <f t="shared" si="42"/>
        <v>534</v>
      </c>
      <c r="J54" s="74">
        <f t="shared" si="43"/>
        <v>34.75</v>
      </c>
      <c r="K54" s="74">
        <f t="shared" si="44"/>
        <v>27.8</v>
      </c>
      <c r="L54" s="61">
        <v>122</v>
      </c>
      <c r="M54" s="65">
        <v>34</v>
      </c>
      <c r="N54" s="65">
        <v>69</v>
      </c>
      <c r="O54" s="65">
        <v>3</v>
      </c>
      <c r="P54" s="65">
        <v>13</v>
      </c>
      <c r="Q54" s="65">
        <v>3</v>
      </c>
      <c r="R54" s="65">
        <v>253</v>
      </c>
      <c r="S54" s="65">
        <f t="shared" si="45"/>
        <v>375</v>
      </c>
      <c r="T54" s="83">
        <f t="shared" si="46"/>
        <v>24.85</v>
      </c>
      <c r="U54" s="74">
        <f t="shared" si="47"/>
        <v>19.88</v>
      </c>
      <c r="V54" s="74">
        <f t="shared" si="48"/>
        <v>59.6</v>
      </c>
      <c r="W54" s="93">
        <v>0.8</v>
      </c>
      <c r="X54" s="94">
        <f t="shared" si="49"/>
        <v>47.68</v>
      </c>
      <c r="Y54" s="106">
        <v>66</v>
      </c>
      <c r="Z54" s="107">
        <f t="shared" si="50"/>
        <v>-18.32</v>
      </c>
      <c r="AA54" s="107">
        <f t="shared" si="53"/>
        <v>42</v>
      </c>
      <c r="AB54" s="108">
        <v>47</v>
      </c>
      <c r="AC54" s="107">
        <f t="shared" si="52"/>
        <v>-23.32</v>
      </c>
    </row>
    <row r="55" s="39" customFormat="1" ht="18.6" customHeight="1" spans="1:29">
      <c r="A55" s="64" t="s">
        <v>74</v>
      </c>
      <c r="B55" s="65">
        <v>220</v>
      </c>
      <c r="C55" s="65">
        <v>70</v>
      </c>
      <c r="D55" s="65">
        <v>109</v>
      </c>
      <c r="E55" s="65">
        <v>2</v>
      </c>
      <c r="F55" s="65">
        <v>26</v>
      </c>
      <c r="G55" s="65">
        <v>13</v>
      </c>
      <c r="H55" s="65">
        <v>266</v>
      </c>
      <c r="I55" s="65">
        <f t="shared" si="42"/>
        <v>486</v>
      </c>
      <c r="J55" s="74">
        <f t="shared" si="43"/>
        <v>35.3</v>
      </c>
      <c r="K55" s="74">
        <f t="shared" si="44"/>
        <v>28.24</v>
      </c>
      <c r="L55" s="61">
        <v>179</v>
      </c>
      <c r="M55" s="65">
        <v>70</v>
      </c>
      <c r="N55" s="65">
        <v>86</v>
      </c>
      <c r="O55" s="65">
        <v>2</v>
      </c>
      <c r="P55" s="65">
        <v>13</v>
      </c>
      <c r="Q55" s="65">
        <v>8</v>
      </c>
      <c r="R55" s="65">
        <v>199</v>
      </c>
      <c r="S55" s="65">
        <f t="shared" si="45"/>
        <v>378</v>
      </c>
      <c r="T55" s="83">
        <f t="shared" si="46"/>
        <v>27.85</v>
      </c>
      <c r="U55" s="74">
        <f t="shared" si="47"/>
        <v>22.28</v>
      </c>
      <c r="V55" s="74">
        <f t="shared" si="48"/>
        <v>63.15</v>
      </c>
      <c r="W55" s="93">
        <v>0.8</v>
      </c>
      <c r="X55" s="94">
        <f t="shared" si="49"/>
        <v>50.52</v>
      </c>
      <c r="Y55" s="106">
        <v>56</v>
      </c>
      <c r="Z55" s="107">
        <f t="shared" si="50"/>
        <v>-5.48</v>
      </c>
      <c r="AA55" s="107">
        <f t="shared" si="53"/>
        <v>45</v>
      </c>
      <c r="AB55" s="108">
        <v>40</v>
      </c>
      <c r="AC55" s="107">
        <f t="shared" si="52"/>
        <v>-0.48</v>
      </c>
    </row>
    <row r="56" s="39" customFormat="1" ht="18.6" customHeight="1" spans="1:29">
      <c r="A56" s="64" t="s">
        <v>75</v>
      </c>
      <c r="B56" s="65">
        <v>519</v>
      </c>
      <c r="C56" s="65">
        <v>436</v>
      </c>
      <c r="D56" s="65">
        <v>53</v>
      </c>
      <c r="E56" s="65">
        <v>2</v>
      </c>
      <c r="F56" s="65">
        <v>26</v>
      </c>
      <c r="G56" s="65">
        <v>2</v>
      </c>
      <c r="H56" s="65">
        <v>94</v>
      </c>
      <c r="I56" s="65">
        <f t="shared" si="42"/>
        <v>613</v>
      </c>
      <c r="J56" s="74">
        <f t="shared" si="43"/>
        <v>56.6</v>
      </c>
      <c r="K56" s="74">
        <f t="shared" si="44"/>
        <v>11.32</v>
      </c>
      <c r="L56" s="61">
        <v>486</v>
      </c>
      <c r="M56" s="65">
        <v>418</v>
      </c>
      <c r="N56" s="65">
        <v>47</v>
      </c>
      <c r="O56" s="65">
        <v>4</v>
      </c>
      <c r="P56" s="65">
        <v>16</v>
      </c>
      <c r="Q56" s="65">
        <v>1</v>
      </c>
      <c r="R56" s="65">
        <v>73</v>
      </c>
      <c r="S56" s="65">
        <f t="shared" si="45"/>
        <v>559</v>
      </c>
      <c r="T56" s="83">
        <f t="shared" si="46"/>
        <v>52.25</v>
      </c>
      <c r="U56" s="74">
        <f t="shared" si="47"/>
        <v>10.45</v>
      </c>
      <c r="V56" s="74">
        <f t="shared" si="48"/>
        <v>108.85</v>
      </c>
      <c r="W56" s="93">
        <v>0.2</v>
      </c>
      <c r="X56" s="94">
        <f t="shared" si="49"/>
        <v>21.77</v>
      </c>
      <c r="Y56" s="106">
        <v>21</v>
      </c>
      <c r="Z56" s="107">
        <f t="shared" si="50"/>
        <v>0.77</v>
      </c>
      <c r="AA56" s="107">
        <f t="shared" si="53"/>
        <v>19</v>
      </c>
      <c r="AB56" s="108">
        <v>15</v>
      </c>
      <c r="AC56" s="107">
        <f t="shared" si="52"/>
        <v>4.77</v>
      </c>
    </row>
    <row r="57" s="39" customFormat="1" ht="18.6" customHeight="1" spans="1:29">
      <c r="A57" s="64" t="s">
        <v>76</v>
      </c>
      <c r="B57" s="65">
        <v>1776</v>
      </c>
      <c r="C57" s="65">
        <v>1478</v>
      </c>
      <c r="D57" s="65">
        <v>217</v>
      </c>
      <c r="E57" s="65">
        <v>12</v>
      </c>
      <c r="F57" s="65">
        <v>64</v>
      </c>
      <c r="G57" s="65">
        <v>5</v>
      </c>
      <c r="H57" s="65">
        <v>280</v>
      </c>
      <c r="I57" s="65">
        <f t="shared" si="42"/>
        <v>2056</v>
      </c>
      <c r="J57" s="74">
        <f t="shared" si="43"/>
        <v>191.6</v>
      </c>
      <c r="K57" s="74">
        <f t="shared" si="44"/>
        <v>38.32</v>
      </c>
      <c r="L57" s="61">
        <v>1632</v>
      </c>
      <c r="M57" s="65">
        <v>1387</v>
      </c>
      <c r="N57" s="65">
        <v>176</v>
      </c>
      <c r="O57" s="65">
        <v>11</v>
      </c>
      <c r="P57" s="65">
        <v>58</v>
      </c>
      <c r="Q57" s="65">
        <v>0</v>
      </c>
      <c r="R57" s="65">
        <v>217</v>
      </c>
      <c r="S57" s="65">
        <f t="shared" si="45"/>
        <v>1849</v>
      </c>
      <c r="T57" s="83">
        <f t="shared" si="46"/>
        <v>174.05</v>
      </c>
      <c r="U57" s="74">
        <f t="shared" si="47"/>
        <v>34.81</v>
      </c>
      <c r="V57" s="74">
        <f t="shared" si="48"/>
        <v>365.65</v>
      </c>
      <c r="W57" s="93">
        <v>0.2</v>
      </c>
      <c r="X57" s="94">
        <f t="shared" si="49"/>
        <v>73.13</v>
      </c>
      <c r="Y57" s="106">
        <v>78</v>
      </c>
      <c r="Z57" s="107">
        <f t="shared" si="50"/>
        <v>-4.87</v>
      </c>
      <c r="AA57" s="107">
        <f t="shared" si="53"/>
        <v>65</v>
      </c>
      <c r="AB57" s="108">
        <v>55</v>
      </c>
      <c r="AC57" s="107">
        <f t="shared" si="52"/>
        <v>5.13</v>
      </c>
    </row>
    <row r="58" s="39" customFormat="1" ht="18.6" customHeight="1" spans="1:29">
      <c r="A58" s="64" t="s">
        <v>77</v>
      </c>
      <c r="B58" s="65">
        <v>1049</v>
      </c>
      <c r="C58" s="65">
        <v>596</v>
      </c>
      <c r="D58" s="65">
        <v>360</v>
      </c>
      <c r="E58" s="65">
        <v>12</v>
      </c>
      <c r="F58" s="65">
        <v>70</v>
      </c>
      <c r="G58" s="65">
        <v>11</v>
      </c>
      <c r="H58" s="65">
        <v>447</v>
      </c>
      <c r="I58" s="65">
        <f t="shared" si="42"/>
        <v>1496</v>
      </c>
      <c r="J58" s="74">
        <f t="shared" si="43"/>
        <v>127.25</v>
      </c>
      <c r="K58" s="74">
        <f t="shared" si="44"/>
        <v>76.35</v>
      </c>
      <c r="L58" s="61">
        <v>848</v>
      </c>
      <c r="M58" s="65">
        <v>512</v>
      </c>
      <c r="N58" s="65">
        <v>260</v>
      </c>
      <c r="O58" s="65">
        <v>10</v>
      </c>
      <c r="P58" s="65">
        <v>55</v>
      </c>
      <c r="Q58" s="65">
        <v>11</v>
      </c>
      <c r="R58" s="65">
        <v>312</v>
      </c>
      <c r="S58" s="65">
        <f t="shared" si="45"/>
        <v>1160</v>
      </c>
      <c r="T58" s="83">
        <f t="shared" si="46"/>
        <v>100.4</v>
      </c>
      <c r="U58" s="74">
        <f t="shared" si="47"/>
        <v>60.24</v>
      </c>
      <c r="V58" s="74">
        <f t="shared" si="48"/>
        <v>227.65</v>
      </c>
      <c r="W58" s="93">
        <v>0.6</v>
      </c>
      <c r="X58" s="94">
        <f t="shared" si="49"/>
        <v>136.59</v>
      </c>
      <c r="Y58" s="106">
        <v>140</v>
      </c>
      <c r="Z58" s="107">
        <f t="shared" si="50"/>
        <v>-3.41</v>
      </c>
      <c r="AA58" s="107">
        <f t="shared" si="53"/>
        <v>122</v>
      </c>
      <c r="AB58" s="108">
        <v>103</v>
      </c>
      <c r="AC58" s="107">
        <f t="shared" si="52"/>
        <v>15.59</v>
      </c>
    </row>
    <row r="59" s="39" customFormat="1" ht="18.6" customHeight="1" spans="1:29">
      <c r="A59" s="64" t="s">
        <v>78</v>
      </c>
      <c r="B59" s="65">
        <v>200</v>
      </c>
      <c r="C59" s="65">
        <v>98</v>
      </c>
      <c r="D59" s="65">
        <v>77</v>
      </c>
      <c r="E59" s="65">
        <v>3</v>
      </c>
      <c r="F59" s="65">
        <v>22</v>
      </c>
      <c r="G59" s="65">
        <v>0</v>
      </c>
      <c r="H59" s="65">
        <v>211</v>
      </c>
      <c r="I59" s="65">
        <f t="shared" si="42"/>
        <v>411</v>
      </c>
      <c r="J59" s="74">
        <f t="shared" si="43"/>
        <v>30.55</v>
      </c>
      <c r="K59" s="74">
        <f t="shared" si="44"/>
        <v>12.22</v>
      </c>
      <c r="L59" s="61">
        <v>188</v>
      </c>
      <c r="M59" s="65">
        <v>108</v>
      </c>
      <c r="N59" s="65">
        <v>65</v>
      </c>
      <c r="O59" s="65">
        <v>2</v>
      </c>
      <c r="P59" s="65">
        <v>13</v>
      </c>
      <c r="Q59" s="65">
        <v>0</v>
      </c>
      <c r="R59" s="65">
        <v>192</v>
      </c>
      <c r="S59" s="65">
        <f t="shared" si="45"/>
        <v>380</v>
      </c>
      <c r="T59" s="83">
        <f t="shared" si="46"/>
        <v>28.4</v>
      </c>
      <c r="U59" s="74">
        <f t="shared" si="47"/>
        <v>11.36</v>
      </c>
      <c r="V59" s="74">
        <f t="shared" si="48"/>
        <v>58.95</v>
      </c>
      <c r="W59" s="93">
        <v>0.4</v>
      </c>
      <c r="X59" s="94">
        <f t="shared" si="49"/>
        <v>23.58</v>
      </c>
      <c r="Y59" s="106">
        <v>21</v>
      </c>
      <c r="Z59" s="107">
        <f t="shared" si="50"/>
        <v>2.58</v>
      </c>
      <c r="AA59" s="107">
        <f t="shared" si="53"/>
        <v>21</v>
      </c>
      <c r="AB59" s="108">
        <v>15</v>
      </c>
      <c r="AC59" s="107">
        <f t="shared" si="52"/>
        <v>8.58</v>
      </c>
    </row>
    <row r="60" s="42" customFormat="1" ht="18.6" customHeight="1" spans="1:29">
      <c r="A60" s="71" t="s">
        <v>79</v>
      </c>
      <c r="B60" s="72">
        <f t="shared" ref="B60:V60" si="54">SUM(B61:B77)</f>
        <v>3160</v>
      </c>
      <c r="C60" s="72">
        <f t="shared" si="54"/>
        <v>1278</v>
      </c>
      <c r="D60" s="72">
        <f t="shared" si="54"/>
        <v>1330</v>
      </c>
      <c r="E60" s="72">
        <f t="shared" si="54"/>
        <v>114</v>
      </c>
      <c r="F60" s="72">
        <f t="shared" si="54"/>
        <v>374</v>
      </c>
      <c r="G60" s="72">
        <f t="shared" si="54"/>
        <v>64</v>
      </c>
      <c r="H60" s="72">
        <f t="shared" si="54"/>
        <v>1105</v>
      </c>
      <c r="I60" s="72">
        <f t="shared" si="54"/>
        <v>4265</v>
      </c>
      <c r="J60" s="72">
        <f t="shared" si="54"/>
        <v>371.25</v>
      </c>
      <c r="K60" s="72">
        <f t="shared" si="54"/>
        <v>250.65</v>
      </c>
      <c r="L60" s="72">
        <f t="shared" si="54"/>
        <v>2516</v>
      </c>
      <c r="M60" s="72">
        <f t="shared" si="54"/>
        <v>1048</v>
      </c>
      <c r="N60" s="72">
        <f t="shared" si="54"/>
        <v>1034</v>
      </c>
      <c r="O60" s="72">
        <f t="shared" si="54"/>
        <v>96</v>
      </c>
      <c r="P60" s="72">
        <f t="shared" si="54"/>
        <v>266</v>
      </c>
      <c r="Q60" s="72">
        <f t="shared" si="54"/>
        <v>72</v>
      </c>
      <c r="R60" s="72">
        <f t="shared" si="54"/>
        <v>755</v>
      </c>
      <c r="S60" s="67">
        <f t="shared" si="54"/>
        <v>3271</v>
      </c>
      <c r="T60" s="72">
        <f t="shared" si="54"/>
        <v>289.35</v>
      </c>
      <c r="U60" s="72">
        <f t="shared" si="54"/>
        <v>194.9</v>
      </c>
      <c r="V60" s="72">
        <f t="shared" si="54"/>
        <v>660.6</v>
      </c>
      <c r="W60" s="72"/>
      <c r="X60" s="96">
        <f t="shared" ref="X60:AC60" si="55">SUM(X61:X77)</f>
        <v>445.55</v>
      </c>
      <c r="Y60" s="96">
        <f t="shared" si="55"/>
        <v>488.5</v>
      </c>
      <c r="Z60" s="78">
        <f t="shared" si="55"/>
        <v>-42.95</v>
      </c>
      <c r="AA60" s="58">
        <f t="shared" si="55"/>
        <v>396</v>
      </c>
      <c r="AB60" s="72">
        <f t="shared" si="55"/>
        <v>354</v>
      </c>
      <c r="AC60" s="58">
        <f t="shared" si="55"/>
        <v>-0.95</v>
      </c>
    </row>
    <row r="61" s="39" customFormat="1" ht="18.6" customHeight="1" spans="1:29">
      <c r="A61" s="64" t="s">
        <v>80</v>
      </c>
      <c r="B61" s="65">
        <v>3</v>
      </c>
      <c r="C61" s="65">
        <v>0</v>
      </c>
      <c r="D61" s="65">
        <v>2</v>
      </c>
      <c r="E61" s="65">
        <v>1</v>
      </c>
      <c r="F61" s="65">
        <v>0</v>
      </c>
      <c r="G61" s="65">
        <v>0</v>
      </c>
      <c r="H61" s="65">
        <v>6</v>
      </c>
      <c r="I61" s="65">
        <f t="shared" ref="I61:I77" si="56">B61+H61</f>
        <v>9</v>
      </c>
      <c r="J61" s="74">
        <f t="shared" ref="J61:J77" si="57">ROUND(B61*0.1+H61*0.05,2)</f>
        <v>0.6</v>
      </c>
      <c r="K61" s="74">
        <f t="shared" ref="K61:K77" si="58">ROUND(J61*W61,2)</f>
        <v>0.24</v>
      </c>
      <c r="L61" s="61">
        <v>3</v>
      </c>
      <c r="M61" s="65">
        <v>2</v>
      </c>
      <c r="N61" s="65">
        <v>1</v>
      </c>
      <c r="O61" s="65">
        <v>0</v>
      </c>
      <c r="P61" s="65">
        <v>0</v>
      </c>
      <c r="Q61" s="65">
        <v>0</v>
      </c>
      <c r="R61" s="65">
        <v>4</v>
      </c>
      <c r="S61" s="65">
        <f t="shared" ref="S61:S77" si="59">L61+R61</f>
        <v>7</v>
      </c>
      <c r="T61" s="83">
        <f t="shared" ref="T61:T77" si="60">ROUND(L61*0.1+R61*0.05,2)</f>
        <v>0.5</v>
      </c>
      <c r="U61" s="74">
        <f t="shared" ref="U61:U77" si="61">ROUND(T61*W61,2)</f>
        <v>0.2</v>
      </c>
      <c r="V61" s="74">
        <f t="shared" ref="V61:V77" si="62">J61+T61</f>
        <v>1.1</v>
      </c>
      <c r="W61" s="93">
        <v>0.4</v>
      </c>
      <c r="X61" s="94">
        <f t="shared" ref="X61:X77" si="63">ROUND(V61*W61,2)</f>
        <v>0.44</v>
      </c>
      <c r="Y61" s="106">
        <v>0.5</v>
      </c>
      <c r="Z61" s="107">
        <f t="shared" ref="Z61:Z77" si="64">ROUND(X61-Y61,2)</f>
        <v>-0.06</v>
      </c>
      <c r="AA61" s="107">
        <f>ROUND(X61*0.89,0)+0.06</f>
        <v>0.06</v>
      </c>
      <c r="AB61" s="108">
        <v>0</v>
      </c>
      <c r="AC61" s="107">
        <f t="shared" ref="AC61:AC77" si="65">ROUND(Z61++AA61-AB61,2)</f>
        <v>0</v>
      </c>
    </row>
    <row r="62" s="39" customFormat="1" ht="22.65" customHeight="1" spans="1:29">
      <c r="A62" s="64" t="s">
        <v>81</v>
      </c>
      <c r="B62" s="65">
        <v>308</v>
      </c>
      <c r="C62" s="65">
        <v>137</v>
      </c>
      <c r="D62" s="65">
        <v>65</v>
      </c>
      <c r="E62" s="65">
        <v>15</v>
      </c>
      <c r="F62" s="65">
        <v>83</v>
      </c>
      <c r="G62" s="65">
        <v>8</v>
      </c>
      <c r="H62" s="65">
        <v>164</v>
      </c>
      <c r="I62" s="65">
        <f t="shared" si="56"/>
        <v>472</v>
      </c>
      <c r="J62" s="74">
        <f t="shared" si="57"/>
        <v>39</v>
      </c>
      <c r="K62" s="74">
        <f t="shared" si="58"/>
        <v>15.6</v>
      </c>
      <c r="L62" s="61">
        <v>252</v>
      </c>
      <c r="M62" s="65">
        <v>133</v>
      </c>
      <c r="N62" s="65">
        <v>51</v>
      </c>
      <c r="O62" s="65">
        <v>18</v>
      </c>
      <c r="P62" s="65">
        <v>40</v>
      </c>
      <c r="Q62" s="65">
        <v>10</v>
      </c>
      <c r="R62" s="65">
        <v>90</v>
      </c>
      <c r="S62" s="65">
        <f t="shared" si="59"/>
        <v>342</v>
      </c>
      <c r="T62" s="83">
        <f t="shared" si="60"/>
        <v>29.7</v>
      </c>
      <c r="U62" s="74">
        <f t="shared" si="61"/>
        <v>11.88</v>
      </c>
      <c r="V62" s="74">
        <f t="shared" si="62"/>
        <v>68.7</v>
      </c>
      <c r="W62" s="93">
        <v>0.4</v>
      </c>
      <c r="X62" s="94">
        <f t="shared" si="63"/>
        <v>27.48</v>
      </c>
      <c r="Y62" s="106">
        <v>31</v>
      </c>
      <c r="Z62" s="107">
        <f t="shared" si="64"/>
        <v>-3.52</v>
      </c>
      <c r="AA62" s="107">
        <f t="shared" ref="AA62:AA74" si="66">ROUND(X62*0.89,0)</f>
        <v>24</v>
      </c>
      <c r="AB62" s="108">
        <v>22</v>
      </c>
      <c r="AC62" s="107">
        <f t="shared" si="65"/>
        <v>-1.52</v>
      </c>
    </row>
    <row r="63" s="39" customFormat="1" ht="18.6" customHeight="1" spans="1:29">
      <c r="A63" s="64" t="s">
        <v>82</v>
      </c>
      <c r="B63" s="65">
        <v>147</v>
      </c>
      <c r="C63" s="65">
        <v>92</v>
      </c>
      <c r="D63" s="65">
        <v>32</v>
      </c>
      <c r="E63" s="65">
        <v>5</v>
      </c>
      <c r="F63" s="65">
        <v>17</v>
      </c>
      <c r="G63" s="65">
        <v>1</v>
      </c>
      <c r="H63" s="65">
        <v>33</v>
      </c>
      <c r="I63" s="65">
        <f t="shared" si="56"/>
        <v>180</v>
      </c>
      <c r="J63" s="74">
        <f t="shared" si="57"/>
        <v>16.35</v>
      </c>
      <c r="K63" s="74">
        <f t="shared" si="58"/>
        <v>6.54</v>
      </c>
      <c r="L63" s="61">
        <v>125</v>
      </c>
      <c r="M63" s="65">
        <v>78</v>
      </c>
      <c r="N63" s="65">
        <v>29</v>
      </c>
      <c r="O63" s="65">
        <v>3</v>
      </c>
      <c r="P63" s="65">
        <v>12</v>
      </c>
      <c r="Q63" s="65">
        <v>3</v>
      </c>
      <c r="R63" s="65">
        <v>22</v>
      </c>
      <c r="S63" s="65">
        <f t="shared" si="59"/>
        <v>147</v>
      </c>
      <c r="T63" s="83">
        <f t="shared" si="60"/>
        <v>13.6</v>
      </c>
      <c r="U63" s="74">
        <f t="shared" si="61"/>
        <v>5.44</v>
      </c>
      <c r="V63" s="74">
        <f t="shared" si="62"/>
        <v>29.95</v>
      </c>
      <c r="W63" s="93">
        <v>0.4</v>
      </c>
      <c r="X63" s="94">
        <f t="shared" si="63"/>
        <v>11.98</v>
      </c>
      <c r="Y63" s="106">
        <v>12</v>
      </c>
      <c r="Z63" s="107">
        <f t="shared" si="64"/>
        <v>-0.02</v>
      </c>
      <c r="AA63" s="107">
        <f t="shared" si="66"/>
        <v>11</v>
      </c>
      <c r="AB63" s="108">
        <v>9</v>
      </c>
      <c r="AC63" s="107">
        <f t="shared" si="65"/>
        <v>1.98</v>
      </c>
    </row>
    <row r="64" s="39" customFormat="1" ht="18.6" customHeight="1" spans="1:29">
      <c r="A64" s="64" t="s">
        <v>83</v>
      </c>
      <c r="B64" s="65">
        <v>7</v>
      </c>
      <c r="C64" s="65">
        <v>4</v>
      </c>
      <c r="D64" s="65">
        <v>2</v>
      </c>
      <c r="E64" s="65">
        <v>0</v>
      </c>
      <c r="F64" s="65">
        <v>1</v>
      </c>
      <c r="G64" s="65">
        <v>0</v>
      </c>
      <c r="H64" s="65">
        <v>0</v>
      </c>
      <c r="I64" s="65">
        <f t="shared" si="56"/>
        <v>7</v>
      </c>
      <c r="J64" s="74">
        <f t="shared" si="57"/>
        <v>0.7</v>
      </c>
      <c r="K64" s="74">
        <f t="shared" si="58"/>
        <v>0.28</v>
      </c>
      <c r="L64" s="61">
        <v>6</v>
      </c>
      <c r="M64" s="65">
        <v>3</v>
      </c>
      <c r="N64" s="65">
        <v>2</v>
      </c>
      <c r="O64" s="65">
        <v>0</v>
      </c>
      <c r="P64" s="65">
        <v>1</v>
      </c>
      <c r="Q64" s="65">
        <v>0</v>
      </c>
      <c r="R64" s="65">
        <v>0</v>
      </c>
      <c r="S64" s="65">
        <f t="shared" si="59"/>
        <v>6</v>
      </c>
      <c r="T64" s="83">
        <f t="shared" si="60"/>
        <v>0.6</v>
      </c>
      <c r="U64" s="74">
        <f t="shared" si="61"/>
        <v>0.24</v>
      </c>
      <c r="V64" s="74">
        <f t="shared" si="62"/>
        <v>1.3</v>
      </c>
      <c r="W64" s="93">
        <v>0.4</v>
      </c>
      <c r="X64" s="94">
        <f t="shared" si="63"/>
        <v>0.52</v>
      </c>
      <c r="Y64" s="106">
        <v>0</v>
      </c>
      <c r="Z64" s="107">
        <f t="shared" si="64"/>
        <v>0.52</v>
      </c>
      <c r="AA64" s="107">
        <f t="shared" si="66"/>
        <v>0</v>
      </c>
      <c r="AB64" s="108">
        <v>0</v>
      </c>
      <c r="AC64" s="107">
        <f t="shared" si="65"/>
        <v>0.52</v>
      </c>
    </row>
    <row r="65" s="39" customFormat="1" ht="18.6" customHeight="1" spans="1:29">
      <c r="A65" s="64" t="s">
        <v>84</v>
      </c>
      <c r="B65" s="65">
        <v>267</v>
      </c>
      <c r="C65" s="65">
        <v>108</v>
      </c>
      <c r="D65" s="65">
        <v>130</v>
      </c>
      <c r="E65" s="65">
        <v>10</v>
      </c>
      <c r="F65" s="65">
        <v>19</v>
      </c>
      <c r="G65" s="65">
        <v>0</v>
      </c>
      <c r="H65" s="65">
        <v>17</v>
      </c>
      <c r="I65" s="65">
        <f t="shared" si="56"/>
        <v>284</v>
      </c>
      <c r="J65" s="74">
        <f t="shared" si="57"/>
        <v>27.55</v>
      </c>
      <c r="K65" s="74">
        <f t="shared" si="58"/>
        <v>22.04</v>
      </c>
      <c r="L65" s="61">
        <v>198</v>
      </c>
      <c r="M65" s="65">
        <v>69</v>
      </c>
      <c r="N65" s="65">
        <v>101</v>
      </c>
      <c r="O65" s="65">
        <v>6</v>
      </c>
      <c r="P65" s="65">
        <v>22</v>
      </c>
      <c r="Q65" s="65">
        <v>0</v>
      </c>
      <c r="R65" s="65">
        <v>18</v>
      </c>
      <c r="S65" s="65">
        <f t="shared" si="59"/>
        <v>216</v>
      </c>
      <c r="T65" s="83">
        <f t="shared" si="60"/>
        <v>20.7</v>
      </c>
      <c r="U65" s="74">
        <f t="shared" si="61"/>
        <v>16.56</v>
      </c>
      <c r="V65" s="74">
        <f t="shared" si="62"/>
        <v>48.25</v>
      </c>
      <c r="W65" s="93">
        <v>0.8</v>
      </c>
      <c r="X65" s="94">
        <f t="shared" si="63"/>
        <v>38.6</v>
      </c>
      <c r="Y65" s="106">
        <v>47</v>
      </c>
      <c r="Z65" s="107">
        <f t="shared" si="64"/>
        <v>-8.4</v>
      </c>
      <c r="AA65" s="107">
        <f t="shared" si="66"/>
        <v>34</v>
      </c>
      <c r="AB65" s="108">
        <v>33</v>
      </c>
      <c r="AC65" s="107">
        <f t="shared" si="65"/>
        <v>-7.4</v>
      </c>
    </row>
    <row r="66" s="39" customFormat="1" ht="18.6" customHeight="1" spans="1:29">
      <c r="A66" s="64" t="s">
        <v>85</v>
      </c>
      <c r="B66" s="65">
        <v>531</v>
      </c>
      <c r="C66" s="65">
        <v>154</v>
      </c>
      <c r="D66" s="65">
        <v>249</v>
      </c>
      <c r="E66" s="65">
        <v>28</v>
      </c>
      <c r="F66" s="65">
        <v>81</v>
      </c>
      <c r="G66" s="65">
        <v>19</v>
      </c>
      <c r="H66" s="65">
        <v>290</v>
      </c>
      <c r="I66" s="65">
        <f t="shared" si="56"/>
        <v>821</v>
      </c>
      <c r="J66" s="74">
        <f t="shared" si="57"/>
        <v>67.6</v>
      </c>
      <c r="K66" s="74">
        <f t="shared" si="58"/>
        <v>54.08</v>
      </c>
      <c r="L66" s="61">
        <v>403</v>
      </c>
      <c r="M66" s="65">
        <v>129</v>
      </c>
      <c r="N66" s="65">
        <v>175</v>
      </c>
      <c r="O66" s="65">
        <v>27</v>
      </c>
      <c r="P66" s="65">
        <v>59</v>
      </c>
      <c r="Q66" s="65">
        <v>13</v>
      </c>
      <c r="R66" s="65">
        <v>230</v>
      </c>
      <c r="S66" s="65">
        <f t="shared" si="59"/>
        <v>633</v>
      </c>
      <c r="T66" s="83">
        <f t="shared" si="60"/>
        <v>51.8</v>
      </c>
      <c r="U66" s="74">
        <f t="shared" si="61"/>
        <v>41.44</v>
      </c>
      <c r="V66" s="74">
        <f t="shared" si="62"/>
        <v>119.4</v>
      </c>
      <c r="W66" s="93">
        <v>0.8</v>
      </c>
      <c r="X66" s="94">
        <f t="shared" si="63"/>
        <v>95.52</v>
      </c>
      <c r="Y66" s="106">
        <v>97</v>
      </c>
      <c r="Z66" s="107">
        <f t="shared" si="64"/>
        <v>-1.48</v>
      </c>
      <c r="AA66" s="107">
        <f t="shared" si="66"/>
        <v>85</v>
      </c>
      <c r="AB66" s="108">
        <v>77</v>
      </c>
      <c r="AC66" s="107">
        <f t="shared" si="65"/>
        <v>6.52</v>
      </c>
    </row>
    <row r="67" s="39" customFormat="1" ht="18.6" customHeight="1" spans="1:29">
      <c r="A67" s="64" t="s">
        <v>86</v>
      </c>
      <c r="B67" s="65">
        <v>114</v>
      </c>
      <c r="C67" s="65">
        <v>38</v>
      </c>
      <c r="D67" s="65">
        <v>52</v>
      </c>
      <c r="E67" s="65">
        <v>2</v>
      </c>
      <c r="F67" s="65">
        <v>20</v>
      </c>
      <c r="G67" s="65">
        <v>2</v>
      </c>
      <c r="H67" s="65">
        <v>4</v>
      </c>
      <c r="I67" s="65">
        <f t="shared" si="56"/>
        <v>118</v>
      </c>
      <c r="J67" s="74">
        <f t="shared" si="57"/>
        <v>11.6</v>
      </c>
      <c r="K67" s="74">
        <f t="shared" si="58"/>
        <v>9.28</v>
      </c>
      <c r="L67" s="61">
        <v>81</v>
      </c>
      <c r="M67" s="65">
        <v>19</v>
      </c>
      <c r="N67" s="65">
        <v>47</v>
      </c>
      <c r="O67" s="65">
        <v>0</v>
      </c>
      <c r="P67" s="65">
        <v>13</v>
      </c>
      <c r="Q67" s="65">
        <v>2</v>
      </c>
      <c r="R67" s="65">
        <v>10</v>
      </c>
      <c r="S67" s="65">
        <f t="shared" si="59"/>
        <v>91</v>
      </c>
      <c r="T67" s="83">
        <f t="shared" si="60"/>
        <v>8.6</v>
      </c>
      <c r="U67" s="74">
        <f t="shared" si="61"/>
        <v>6.88</v>
      </c>
      <c r="V67" s="74">
        <f t="shared" si="62"/>
        <v>20.2</v>
      </c>
      <c r="W67" s="93">
        <v>0.8</v>
      </c>
      <c r="X67" s="94">
        <f t="shared" si="63"/>
        <v>16.16</v>
      </c>
      <c r="Y67" s="114">
        <v>17</v>
      </c>
      <c r="Z67" s="107">
        <f t="shared" si="64"/>
        <v>-0.84</v>
      </c>
      <c r="AA67" s="107">
        <f t="shared" si="66"/>
        <v>14</v>
      </c>
      <c r="AB67" s="108">
        <v>12</v>
      </c>
      <c r="AC67" s="107">
        <f t="shared" si="65"/>
        <v>1.16</v>
      </c>
    </row>
    <row r="68" s="43" customFormat="1" ht="18.6" customHeight="1" spans="1:227">
      <c r="A68" s="64" t="s">
        <v>87</v>
      </c>
      <c r="B68" s="65">
        <v>472</v>
      </c>
      <c r="C68" s="65">
        <v>224</v>
      </c>
      <c r="D68" s="65">
        <v>201</v>
      </c>
      <c r="E68" s="65">
        <v>19</v>
      </c>
      <c r="F68" s="65">
        <v>27</v>
      </c>
      <c r="G68" s="65">
        <v>1</v>
      </c>
      <c r="H68" s="65">
        <v>119</v>
      </c>
      <c r="I68" s="65">
        <f t="shared" si="56"/>
        <v>591</v>
      </c>
      <c r="J68" s="74">
        <f t="shared" si="57"/>
        <v>53.15</v>
      </c>
      <c r="K68" s="74">
        <f t="shared" si="58"/>
        <v>42.52</v>
      </c>
      <c r="L68" s="61">
        <v>383</v>
      </c>
      <c r="M68" s="65">
        <v>167</v>
      </c>
      <c r="N68" s="65">
        <v>159</v>
      </c>
      <c r="O68" s="65">
        <v>15</v>
      </c>
      <c r="P68" s="65">
        <v>25</v>
      </c>
      <c r="Q68" s="65">
        <v>17</v>
      </c>
      <c r="R68" s="65">
        <v>59</v>
      </c>
      <c r="S68" s="65">
        <f t="shared" si="59"/>
        <v>442</v>
      </c>
      <c r="T68" s="83">
        <f t="shared" si="60"/>
        <v>41.25</v>
      </c>
      <c r="U68" s="74">
        <f t="shared" si="61"/>
        <v>33</v>
      </c>
      <c r="V68" s="74">
        <f t="shared" si="62"/>
        <v>94.4</v>
      </c>
      <c r="W68" s="93">
        <v>0.8</v>
      </c>
      <c r="X68" s="94">
        <f t="shared" si="63"/>
        <v>75.52</v>
      </c>
      <c r="Y68" s="114">
        <v>82</v>
      </c>
      <c r="Z68" s="107">
        <f t="shared" si="64"/>
        <v>-6.48</v>
      </c>
      <c r="AA68" s="107">
        <f t="shared" si="66"/>
        <v>67</v>
      </c>
      <c r="AB68" s="108">
        <v>58</v>
      </c>
      <c r="AC68" s="107">
        <f t="shared" si="65"/>
        <v>2.52</v>
      </c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</row>
    <row r="69" s="39" customFormat="1" ht="18.6" customHeight="1" spans="1:29">
      <c r="A69" s="64" t="s">
        <v>88</v>
      </c>
      <c r="B69" s="65">
        <v>251</v>
      </c>
      <c r="C69" s="65">
        <v>135</v>
      </c>
      <c r="D69" s="65">
        <v>94</v>
      </c>
      <c r="E69" s="65">
        <v>2</v>
      </c>
      <c r="F69" s="65">
        <v>14</v>
      </c>
      <c r="G69" s="65">
        <v>6</v>
      </c>
      <c r="H69" s="65">
        <v>65</v>
      </c>
      <c r="I69" s="65">
        <f t="shared" si="56"/>
        <v>316</v>
      </c>
      <c r="J69" s="74">
        <f t="shared" si="57"/>
        <v>28.35</v>
      </c>
      <c r="K69" s="74">
        <f t="shared" si="58"/>
        <v>17.01</v>
      </c>
      <c r="L69" s="61">
        <v>215</v>
      </c>
      <c r="M69" s="65">
        <v>123</v>
      </c>
      <c r="N69" s="65">
        <v>71</v>
      </c>
      <c r="O69" s="65">
        <v>1</v>
      </c>
      <c r="P69" s="65">
        <v>15</v>
      </c>
      <c r="Q69" s="65">
        <v>5</v>
      </c>
      <c r="R69" s="65">
        <v>40</v>
      </c>
      <c r="S69" s="65">
        <f t="shared" si="59"/>
        <v>255</v>
      </c>
      <c r="T69" s="83">
        <f t="shared" si="60"/>
        <v>23.5</v>
      </c>
      <c r="U69" s="74">
        <f t="shared" si="61"/>
        <v>14.1</v>
      </c>
      <c r="V69" s="74">
        <f t="shared" si="62"/>
        <v>51.85</v>
      </c>
      <c r="W69" s="93">
        <v>0.6</v>
      </c>
      <c r="X69" s="94">
        <f t="shared" si="63"/>
        <v>31.11</v>
      </c>
      <c r="Y69" s="106">
        <v>34</v>
      </c>
      <c r="Z69" s="107">
        <f t="shared" si="64"/>
        <v>-2.89</v>
      </c>
      <c r="AA69" s="107">
        <f t="shared" si="66"/>
        <v>28</v>
      </c>
      <c r="AB69" s="108">
        <v>24</v>
      </c>
      <c r="AC69" s="107">
        <f t="shared" si="65"/>
        <v>1.11</v>
      </c>
    </row>
    <row r="70" s="39" customFormat="1" ht="18.6" customHeight="1" spans="1:29">
      <c r="A70" s="64" t="s">
        <v>89</v>
      </c>
      <c r="B70" s="65">
        <v>111</v>
      </c>
      <c r="C70" s="65">
        <v>33</v>
      </c>
      <c r="D70" s="65">
        <v>53</v>
      </c>
      <c r="E70" s="65">
        <v>4</v>
      </c>
      <c r="F70" s="65">
        <v>18</v>
      </c>
      <c r="G70" s="65">
        <v>3</v>
      </c>
      <c r="H70" s="65">
        <v>40</v>
      </c>
      <c r="I70" s="65">
        <f t="shared" si="56"/>
        <v>151</v>
      </c>
      <c r="J70" s="74">
        <f t="shared" si="57"/>
        <v>13.1</v>
      </c>
      <c r="K70" s="74">
        <f t="shared" si="58"/>
        <v>10.48</v>
      </c>
      <c r="L70" s="61">
        <v>72</v>
      </c>
      <c r="M70" s="65">
        <v>21</v>
      </c>
      <c r="N70" s="65">
        <v>35</v>
      </c>
      <c r="O70" s="65">
        <v>4</v>
      </c>
      <c r="P70" s="65">
        <v>9</v>
      </c>
      <c r="Q70" s="65">
        <v>3</v>
      </c>
      <c r="R70" s="65">
        <v>36</v>
      </c>
      <c r="S70" s="65">
        <f t="shared" si="59"/>
        <v>108</v>
      </c>
      <c r="T70" s="83">
        <f t="shared" si="60"/>
        <v>9</v>
      </c>
      <c r="U70" s="74">
        <f t="shared" si="61"/>
        <v>7.2</v>
      </c>
      <c r="V70" s="74">
        <f t="shared" si="62"/>
        <v>22.1</v>
      </c>
      <c r="W70" s="93">
        <v>0.8</v>
      </c>
      <c r="X70" s="94">
        <f t="shared" si="63"/>
        <v>17.68</v>
      </c>
      <c r="Y70" s="106">
        <v>21</v>
      </c>
      <c r="Z70" s="107">
        <f t="shared" si="64"/>
        <v>-3.32</v>
      </c>
      <c r="AA70" s="107">
        <f t="shared" si="66"/>
        <v>16</v>
      </c>
      <c r="AB70" s="108">
        <v>15</v>
      </c>
      <c r="AC70" s="107">
        <f t="shared" si="65"/>
        <v>-2.32</v>
      </c>
    </row>
    <row r="71" s="39" customFormat="1" ht="18.6" customHeight="1" spans="1:29">
      <c r="A71" s="64" t="s">
        <v>90</v>
      </c>
      <c r="B71" s="65">
        <v>121</v>
      </c>
      <c r="C71" s="65">
        <v>35</v>
      </c>
      <c r="D71" s="65">
        <v>53</v>
      </c>
      <c r="E71" s="65">
        <v>0</v>
      </c>
      <c r="F71" s="65">
        <v>22</v>
      </c>
      <c r="G71" s="65">
        <v>11</v>
      </c>
      <c r="H71" s="65">
        <v>33</v>
      </c>
      <c r="I71" s="65">
        <f t="shared" si="56"/>
        <v>154</v>
      </c>
      <c r="J71" s="74">
        <f t="shared" si="57"/>
        <v>13.75</v>
      </c>
      <c r="K71" s="74">
        <f t="shared" si="58"/>
        <v>11</v>
      </c>
      <c r="L71" s="61">
        <v>98</v>
      </c>
      <c r="M71" s="65">
        <v>27</v>
      </c>
      <c r="N71" s="65">
        <v>45</v>
      </c>
      <c r="O71" s="65">
        <v>1</v>
      </c>
      <c r="P71" s="65">
        <v>16</v>
      </c>
      <c r="Q71" s="65">
        <v>9</v>
      </c>
      <c r="R71" s="65">
        <v>13</v>
      </c>
      <c r="S71" s="65">
        <f t="shared" si="59"/>
        <v>111</v>
      </c>
      <c r="T71" s="83">
        <f t="shared" si="60"/>
        <v>10.45</v>
      </c>
      <c r="U71" s="74">
        <f t="shared" si="61"/>
        <v>8.36</v>
      </c>
      <c r="V71" s="74">
        <f t="shared" si="62"/>
        <v>24.2</v>
      </c>
      <c r="W71" s="93">
        <v>0.8</v>
      </c>
      <c r="X71" s="94">
        <f t="shared" si="63"/>
        <v>19.36</v>
      </c>
      <c r="Y71" s="106">
        <v>24</v>
      </c>
      <c r="Z71" s="107">
        <f t="shared" si="64"/>
        <v>-4.64</v>
      </c>
      <c r="AA71" s="107">
        <f t="shared" si="66"/>
        <v>17</v>
      </c>
      <c r="AB71" s="108">
        <v>17</v>
      </c>
      <c r="AC71" s="107">
        <f t="shared" si="65"/>
        <v>-4.64</v>
      </c>
    </row>
    <row r="72" s="39" customFormat="1" ht="18.6" customHeight="1" spans="1:29">
      <c r="A72" s="64" t="s">
        <v>91</v>
      </c>
      <c r="B72" s="65">
        <v>360</v>
      </c>
      <c r="C72" s="65">
        <v>130</v>
      </c>
      <c r="D72" s="65">
        <v>188</v>
      </c>
      <c r="E72" s="65">
        <v>8</v>
      </c>
      <c r="F72" s="65">
        <v>34</v>
      </c>
      <c r="G72" s="65">
        <v>0</v>
      </c>
      <c r="H72" s="65">
        <v>117</v>
      </c>
      <c r="I72" s="65">
        <f t="shared" si="56"/>
        <v>477</v>
      </c>
      <c r="J72" s="74">
        <f t="shared" si="57"/>
        <v>41.85</v>
      </c>
      <c r="K72" s="74">
        <f t="shared" si="58"/>
        <v>33.48</v>
      </c>
      <c r="L72" s="61">
        <v>305</v>
      </c>
      <c r="M72" s="65">
        <v>125</v>
      </c>
      <c r="N72" s="65">
        <v>147</v>
      </c>
      <c r="O72" s="65">
        <v>5</v>
      </c>
      <c r="P72" s="65">
        <v>26</v>
      </c>
      <c r="Q72" s="65">
        <v>2</v>
      </c>
      <c r="R72" s="65">
        <v>76</v>
      </c>
      <c r="S72" s="65">
        <f t="shared" si="59"/>
        <v>381</v>
      </c>
      <c r="T72" s="83">
        <f t="shared" si="60"/>
        <v>34.3</v>
      </c>
      <c r="U72" s="74">
        <f t="shared" si="61"/>
        <v>27.44</v>
      </c>
      <c r="V72" s="74">
        <f t="shared" si="62"/>
        <v>76.15</v>
      </c>
      <c r="W72" s="93">
        <v>0.8</v>
      </c>
      <c r="X72" s="94">
        <f t="shared" si="63"/>
        <v>60.92</v>
      </c>
      <c r="Y72" s="106">
        <v>69</v>
      </c>
      <c r="Z72" s="107">
        <f t="shared" si="64"/>
        <v>-8.08</v>
      </c>
      <c r="AA72" s="107">
        <f t="shared" si="66"/>
        <v>54</v>
      </c>
      <c r="AB72" s="108">
        <v>48</v>
      </c>
      <c r="AC72" s="107">
        <f t="shared" si="65"/>
        <v>-2.08</v>
      </c>
    </row>
    <row r="73" s="39" customFormat="1" ht="18.6" customHeight="1" spans="1:29">
      <c r="A73" s="64" t="s">
        <v>92</v>
      </c>
      <c r="B73" s="65">
        <v>85</v>
      </c>
      <c r="C73" s="65">
        <v>31</v>
      </c>
      <c r="D73" s="65">
        <v>44</v>
      </c>
      <c r="E73" s="65">
        <v>3</v>
      </c>
      <c r="F73" s="65">
        <v>5</v>
      </c>
      <c r="G73" s="65">
        <v>2</v>
      </c>
      <c r="H73" s="65">
        <v>39</v>
      </c>
      <c r="I73" s="65">
        <f t="shared" si="56"/>
        <v>124</v>
      </c>
      <c r="J73" s="74">
        <f t="shared" si="57"/>
        <v>10.45</v>
      </c>
      <c r="K73" s="74">
        <f t="shared" si="58"/>
        <v>8.36</v>
      </c>
      <c r="L73" s="61">
        <v>69</v>
      </c>
      <c r="M73" s="65">
        <v>21</v>
      </c>
      <c r="N73" s="65">
        <v>42</v>
      </c>
      <c r="O73" s="65">
        <v>3</v>
      </c>
      <c r="P73" s="65">
        <v>2</v>
      </c>
      <c r="Q73" s="65">
        <v>1</v>
      </c>
      <c r="R73" s="65">
        <v>26</v>
      </c>
      <c r="S73" s="65">
        <f t="shared" si="59"/>
        <v>95</v>
      </c>
      <c r="T73" s="83">
        <f t="shared" si="60"/>
        <v>8.2</v>
      </c>
      <c r="U73" s="74">
        <f t="shared" si="61"/>
        <v>6.56</v>
      </c>
      <c r="V73" s="74">
        <f t="shared" si="62"/>
        <v>18.65</v>
      </c>
      <c r="W73" s="93">
        <v>0.8</v>
      </c>
      <c r="X73" s="94">
        <f t="shared" si="63"/>
        <v>14.92</v>
      </c>
      <c r="Y73" s="106">
        <v>18</v>
      </c>
      <c r="Z73" s="107">
        <f t="shared" si="64"/>
        <v>-3.08</v>
      </c>
      <c r="AA73" s="107">
        <f t="shared" si="66"/>
        <v>13</v>
      </c>
      <c r="AB73" s="108">
        <v>13</v>
      </c>
      <c r="AC73" s="107">
        <f t="shared" si="65"/>
        <v>-3.08</v>
      </c>
    </row>
    <row r="74" s="39" customFormat="1" ht="18.6" customHeight="1" spans="1:29">
      <c r="A74" s="64" t="s">
        <v>93</v>
      </c>
      <c r="B74" s="65">
        <v>14</v>
      </c>
      <c r="C74" s="65">
        <v>4</v>
      </c>
      <c r="D74" s="65">
        <v>9</v>
      </c>
      <c r="E74" s="65">
        <v>0</v>
      </c>
      <c r="F74" s="65">
        <v>1</v>
      </c>
      <c r="G74" s="65">
        <v>0</v>
      </c>
      <c r="H74" s="65">
        <v>15</v>
      </c>
      <c r="I74" s="65">
        <f t="shared" si="56"/>
        <v>29</v>
      </c>
      <c r="J74" s="74">
        <f t="shared" si="57"/>
        <v>2.15</v>
      </c>
      <c r="K74" s="74">
        <f t="shared" si="58"/>
        <v>1.72</v>
      </c>
      <c r="L74" s="61">
        <v>13</v>
      </c>
      <c r="M74" s="65">
        <v>3</v>
      </c>
      <c r="N74" s="65">
        <v>8</v>
      </c>
      <c r="O74" s="65">
        <v>0</v>
      </c>
      <c r="P74" s="65">
        <v>1</v>
      </c>
      <c r="Q74" s="65">
        <v>1</v>
      </c>
      <c r="R74" s="65">
        <v>11</v>
      </c>
      <c r="S74" s="65">
        <f t="shared" si="59"/>
        <v>24</v>
      </c>
      <c r="T74" s="83">
        <f t="shared" si="60"/>
        <v>1.85</v>
      </c>
      <c r="U74" s="74">
        <f t="shared" si="61"/>
        <v>1.48</v>
      </c>
      <c r="V74" s="74">
        <f t="shared" si="62"/>
        <v>4</v>
      </c>
      <c r="W74" s="93">
        <v>0.8</v>
      </c>
      <c r="X74" s="94">
        <f t="shared" si="63"/>
        <v>3.2</v>
      </c>
      <c r="Y74" s="106">
        <v>3</v>
      </c>
      <c r="Z74" s="107">
        <f t="shared" si="64"/>
        <v>0.2</v>
      </c>
      <c r="AA74" s="107">
        <f t="shared" si="66"/>
        <v>3</v>
      </c>
      <c r="AB74" s="108">
        <v>2</v>
      </c>
      <c r="AC74" s="107">
        <f t="shared" si="65"/>
        <v>1.2</v>
      </c>
    </row>
    <row r="75" s="39" customFormat="1" ht="18.6" customHeight="1" spans="1:29">
      <c r="A75" s="64" t="s">
        <v>94</v>
      </c>
      <c r="B75" s="65">
        <v>125</v>
      </c>
      <c r="C75" s="65">
        <v>19</v>
      </c>
      <c r="D75" s="65">
        <v>83</v>
      </c>
      <c r="E75" s="65">
        <v>10</v>
      </c>
      <c r="F75" s="65">
        <v>12</v>
      </c>
      <c r="G75" s="65">
        <v>1</v>
      </c>
      <c r="H75" s="65">
        <v>106</v>
      </c>
      <c r="I75" s="65">
        <f t="shared" si="56"/>
        <v>231</v>
      </c>
      <c r="J75" s="74">
        <f t="shared" si="57"/>
        <v>17.8</v>
      </c>
      <c r="K75" s="74">
        <f t="shared" si="58"/>
        <v>7.12</v>
      </c>
      <c r="L75" s="61">
        <v>94</v>
      </c>
      <c r="M75" s="65">
        <v>12</v>
      </c>
      <c r="N75" s="65">
        <v>63</v>
      </c>
      <c r="O75" s="65">
        <v>7</v>
      </c>
      <c r="P75" s="65">
        <v>11</v>
      </c>
      <c r="Q75" s="65">
        <v>1</v>
      </c>
      <c r="R75" s="65">
        <v>78</v>
      </c>
      <c r="S75" s="65">
        <f t="shared" si="59"/>
        <v>172</v>
      </c>
      <c r="T75" s="83">
        <f t="shared" si="60"/>
        <v>13.3</v>
      </c>
      <c r="U75" s="74">
        <f t="shared" si="61"/>
        <v>5.32</v>
      </c>
      <c r="V75" s="74">
        <f t="shared" si="62"/>
        <v>31.1</v>
      </c>
      <c r="W75" s="93">
        <v>0.4</v>
      </c>
      <c r="X75" s="94">
        <f t="shared" si="63"/>
        <v>12.44</v>
      </c>
      <c r="Y75" s="106">
        <v>14</v>
      </c>
      <c r="Z75" s="107">
        <f t="shared" si="64"/>
        <v>-1.56</v>
      </c>
      <c r="AA75" s="107">
        <f>ROUND(X75*0.89,0)+0.56</f>
        <v>11.56</v>
      </c>
      <c r="AB75" s="108">
        <v>10</v>
      </c>
      <c r="AC75" s="107">
        <f t="shared" si="65"/>
        <v>0</v>
      </c>
    </row>
    <row r="76" s="39" customFormat="1" ht="18.6" customHeight="1" spans="1:29">
      <c r="A76" s="64" t="s">
        <v>95</v>
      </c>
      <c r="B76" s="65">
        <v>84</v>
      </c>
      <c r="C76" s="65">
        <v>34</v>
      </c>
      <c r="D76" s="65">
        <v>27</v>
      </c>
      <c r="E76" s="65">
        <v>3</v>
      </c>
      <c r="F76" s="65">
        <v>11</v>
      </c>
      <c r="G76" s="65">
        <v>9</v>
      </c>
      <c r="H76" s="65">
        <v>30</v>
      </c>
      <c r="I76" s="65">
        <f t="shared" si="56"/>
        <v>114</v>
      </c>
      <c r="J76" s="74">
        <f t="shared" si="57"/>
        <v>9.9</v>
      </c>
      <c r="K76" s="74">
        <f t="shared" si="58"/>
        <v>3.96</v>
      </c>
      <c r="L76" s="61">
        <v>58</v>
      </c>
      <c r="M76" s="65">
        <v>24</v>
      </c>
      <c r="N76" s="65">
        <v>21</v>
      </c>
      <c r="O76" s="65">
        <v>2</v>
      </c>
      <c r="P76" s="65">
        <v>6</v>
      </c>
      <c r="Q76" s="65">
        <v>5</v>
      </c>
      <c r="R76" s="65">
        <v>17</v>
      </c>
      <c r="S76" s="65">
        <f t="shared" si="59"/>
        <v>75</v>
      </c>
      <c r="T76" s="83">
        <f t="shared" si="60"/>
        <v>6.65</v>
      </c>
      <c r="U76" s="74">
        <f t="shared" si="61"/>
        <v>2.66</v>
      </c>
      <c r="V76" s="74">
        <f t="shared" si="62"/>
        <v>16.55</v>
      </c>
      <c r="W76" s="93">
        <v>0.4</v>
      </c>
      <c r="X76" s="94">
        <f t="shared" si="63"/>
        <v>6.62</v>
      </c>
      <c r="Y76" s="106">
        <v>7</v>
      </c>
      <c r="Z76" s="107">
        <f t="shared" si="64"/>
        <v>-0.38</v>
      </c>
      <c r="AA76" s="107">
        <f>ROUND(X76*0.89,0)+0.38</f>
        <v>6.38</v>
      </c>
      <c r="AB76" s="108">
        <v>6</v>
      </c>
      <c r="AC76" s="107">
        <f t="shared" si="65"/>
        <v>0</v>
      </c>
    </row>
    <row r="77" s="39" customFormat="1" ht="18.6" customHeight="1" spans="1:29">
      <c r="A77" s="64" t="s">
        <v>96</v>
      </c>
      <c r="B77" s="65">
        <v>160</v>
      </c>
      <c r="C77" s="65">
        <v>100</v>
      </c>
      <c r="D77" s="65">
        <v>46</v>
      </c>
      <c r="E77" s="65">
        <v>4</v>
      </c>
      <c r="F77" s="65">
        <v>9</v>
      </c>
      <c r="G77" s="65">
        <v>1</v>
      </c>
      <c r="H77" s="65">
        <v>27</v>
      </c>
      <c r="I77" s="65">
        <f t="shared" si="56"/>
        <v>187</v>
      </c>
      <c r="J77" s="74">
        <f t="shared" si="57"/>
        <v>17.35</v>
      </c>
      <c r="K77" s="74">
        <f t="shared" si="58"/>
        <v>6.94</v>
      </c>
      <c r="L77" s="61">
        <v>141</v>
      </c>
      <c r="M77" s="65">
        <v>92</v>
      </c>
      <c r="N77" s="65">
        <v>37</v>
      </c>
      <c r="O77" s="65">
        <v>4</v>
      </c>
      <c r="P77" s="65">
        <v>8</v>
      </c>
      <c r="Q77" s="65">
        <v>0</v>
      </c>
      <c r="R77" s="65">
        <v>25</v>
      </c>
      <c r="S77" s="65">
        <f t="shared" si="59"/>
        <v>166</v>
      </c>
      <c r="T77" s="83">
        <f t="shared" si="60"/>
        <v>15.35</v>
      </c>
      <c r="U77" s="74">
        <f t="shared" si="61"/>
        <v>6.14</v>
      </c>
      <c r="V77" s="74">
        <f t="shared" si="62"/>
        <v>32.7</v>
      </c>
      <c r="W77" s="93">
        <v>0.4</v>
      </c>
      <c r="X77" s="94">
        <f t="shared" si="63"/>
        <v>13.08</v>
      </c>
      <c r="Y77" s="106">
        <v>12</v>
      </c>
      <c r="Z77" s="107">
        <f t="shared" si="64"/>
        <v>1.08</v>
      </c>
      <c r="AA77" s="107">
        <f t="shared" ref="AA77:AA86" si="67">ROUND(X77*0.89,0)</f>
        <v>12</v>
      </c>
      <c r="AB77" s="108">
        <v>8</v>
      </c>
      <c r="AC77" s="107">
        <f t="shared" si="65"/>
        <v>5.08</v>
      </c>
    </row>
    <row r="78" s="42" customFormat="1" ht="18.6" customHeight="1" spans="1:29">
      <c r="A78" s="71" t="s">
        <v>97</v>
      </c>
      <c r="B78" s="72">
        <f t="shared" ref="B78:V78" si="68">SUM(B79:B89)</f>
        <v>1489</v>
      </c>
      <c r="C78" s="72">
        <f t="shared" si="68"/>
        <v>547</v>
      </c>
      <c r="D78" s="72">
        <f t="shared" si="68"/>
        <v>702</v>
      </c>
      <c r="E78" s="72">
        <f t="shared" si="68"/>
        <v>31</v>
      </c>
      <c r="F78" s="72">
        <f t="shared" si="68"/>
        <v>154</v>
      </c>
      <c r="G78" s="72">
        <f t="shared" si="68"/>
        <v>55</v>
      </c>
      <c r="H78" s="72">
        <f t="shared" si="68"/>
        <v>763</v>
      </c>
      <c r="I78" s="72">
        <f t="shared" si="68"/>
        <v>2252</v>
      </c>
      <c r="J78" s="72">
        <f t="shared" si="68"/>
        <v>187.05</v>
      </c>
      <c r="K78" s="72">
        <f t="shared" si="68"/>
        <v>149.54</v>
      </c>
      <c r="L78" s="72">
        <f t="shared" si="68"/>
        <v>1194</v>
      </c>
      <c r="M78" s="72">
        <f t="shared" si="68"/>
        <v>422</v>
      </c>
      <c r="N78" s="72">
        <f t="shared" si="68"/>
        <v>556</v>
      </c>
      <c r="O78" s="72">
        <f t="shared" si="68"/>
        <v>24</v>
      </c>
      <c r="P78" s="72">
        <f t="shared" si="68"/>
        <v>135</v>
      </c>
      <c r="Q78" s="72">
        <f t="shared" si="68"/>
        <v>57</v>
      </c>
      <c r="R78" s="72">
        <f t="shared" si="68"/>
        <v>542</v>
      </c>
      <c r="S78" s="67">
        <f t="shared" si="68"/>
        <v>1736</v>
      </c>
      <c r="T78" s="72">
        <f t="shared" si="68"/>
        <v>146.5</v>
      </c>
      <c r="U78" s="72">
        <f t="shared" si="68"/>
        <v>117.14</v>
      </c>
      <c r="V78" s="72">
        <f t="shared" si="68"/>
        <v>333.55</v>
      </c>
      <c r="W78" s="72"/>
      <c r="X78" s="96">
        <f t="shared" ref="X78:AC78" si="69">SUM(X79:X89)</f>
        <v>266.68</v>
      </c>
      <c r="Y78" s="96">
        <f t="shared" si="69"/>
        <v>301.57</v>
      </c>
      <c r="Z78" s="78">
        <f t="shared" si="69"/>
        <v>-34.89</v>
      </c>
      <c r="AA78" s="115">
        <f t="shared" si="69"/>
        <v>238.01</v>
      </c>
      <c r="AB78" s="72">
        <f t="shared" si="69"/>
        <v>215</v>
      </c>
      <c r="AC78" s="58">
        <f t="shared" si="69"/>
        <v>-11.88</v>
      </c>
    </row>
    <row r="79" s="39" customFormat="1" ht="22.65" customHeight="1" spans="1:29">
      <c r="A79" s="64" t="s">
        <v>98</v>
      </c>
      <c r="B79" s="65">
        <v>4</v>
      </c>
      <c r="C79" s="65">
        <v>0</v>
      </c>
      <c r="D79" s="65">
        <v>0</v>
      </c>
      <c r="E79" s="65">
        <v>0</v>
      </c>
      <c r="F79" s="65">
        <v>3</v>
      </c>
      <c r="G79" s="65">
        <v>1</v>
      </c>
      <c r="H79" s="65">
        <v>2</v>
      </c>
      <c r="I79" s="65">
        <f t="shared" ref="I79:I89" si="70">B79+H79</f>
        <v>6</v>
      </c>
      <c r="J79" s="74">
        <f t="shared" ref="J79:J89" si="71">ROUND(B79*0.1+H79*0.05,2)</f>
        <v>0.5</v>
      </c>
      <c r="K79" s="74">
        <f t="shared" ref="K79:K89" si="72">ROUND(J79*W79,2)</f>
        <v>0.3</v>
      </c>
      <c r="L79" s="61">
        <v>3</v>
      </c>
      <c r="M79" s="65">
        <v>0</v>
      </c>
      <c r="N79" s="65">
        <v>0</v>
      </c>
      <c r="O79" s="65">
        <v>0</v>
      </c>
      <c r="P79" s="65">
        <v>2</v>
      </c>
      <c r="Q79" s="65">
        <v>1</v>
      </c>
      <c r="R79" s="65">
        <v>0</v>
      </c>
      <c r="S79" s="65">
        <f t="shared" ref="S79:S89" si="73">L79+R79</f>
        <v>3</v>
      </c>
      <c r="T79" s="83">
        <f t="shared" ref="T79:T89" si="74">ROUND(L79*0.1+R79*0.05,2)</f>
        <v>0.3</v>
      </c>
      <c r="U79" s="74">
        <f t="shared" ref="U79:U89" si="75">ROUND(T79*W79,2)</f>
        <v>0.18</v>
      </c>
      <c r="V79" s="74">
        <f t="shared" ref="V79:V89" si="76">J79+T79</f>
        <v>0.8</v>
      </c>
      <c r="W79" s="93">
        <v>0.6</v>
      </c>
      <c r="X79" s="94">
        <f t="shared" ref="X79:X89" si="77">ROUND(V79*W79,2)</f>
        <v>0.48</v>
      </c>
      <c r="Y79" s="106">
        <v>0.57</v>
      </c>
      <c r="Z79" s="107">
        <f t="shared" ref="Z79:Z89" si="78">ROUND(X79-Y79,2)</f>
        <v>-0.09</v>
      </c>
      <c r="AA79" s="107">
        <f>ROUND(X79*0.89,0)+0.09</f>
        <v>0.09</v>
      </c>
      <c r="AB79" s="108">
        <v>0</v>
      </c>
      <c r="AC79" s="107">
        <f t="shared" ref="AC79:AC89" si="79">ROUND(Z79++AA79-AB79,2)</f>
        <v>0</v>
      </c>
    </row>
    <row r="80" s="39" customFormat="1" ht="18.6" customHeight="1" spans="1:29">
      <c r="A80" s="64" t="s">
        <v>99</v>
      </c>
      <c r="B80" s="65">
        <v>160</v>
      </c>
      <c r="C80" s="65">
        <v>40</v>
      </c>
      <c r="D80" s="65">
        <v>66</v>
      </c>
      <c r="E80" s="65">
        <v>5</v>
      </c>
      <c r="F80" s="65">
        <v>46</v>
      </c>
      <c r="G80" s="65">
        <v>3</v>
      </c>
      <c r="H80" s="65">
        <v>73</v>
      </c>
      <c r="I80" s="65">
        <f t="shared" si="70"/>
        <v>233</v>
      </c>
      <c r="J80" s="74">
        <f t="shared" si="71"/>
        <v>19.65</v>
      </c>
      <c r="K80" s="74">
        <f t="shared" si="72"/>
        <v>15.72</v>
      </c>
      <c r="L80" s="61">
        <v>123</v>
      </c>
      <c r="M80" s="65">
        <v>36</v>
      </c>
      <c r="N80" s="65">
        <v>49</v>
      </c>
      <c r="O80" s="65">
        <v>5</v>
      </c>
      <c r="P80" s="65">
        <v>25</v>
      </c>
      <c r="Q80" s="65">
        <v>8</v>
      </c>
      <c r="R80" s="65">
        <v>53</v>
      </c>
      <c r="S80" s="65">
        <f t="shared" si="73"/>
        <v>176</v>
      </c>
      <c r="T80" s="83">
        <f t="shared" si="74"/>
        <v>14.95</v>
      </c>
      <c r="U80" s="74">
        <f t="shared" si="75"/>
        <v>11.96</v>
      </c>
      <c r="V80" s="74">
        <f t="shared" si="76"/>
        <v>34.6</v>
      </c>
      <c r="W80" s="93">
        <v>0.8</v>
      </c>
      <c r="X80" s="94">
        <f t="shared" si="77"/>
        <v>27.68</v>
      </c>
      <c r="Y80" s="106">
        <v>31</v>
      </c>
      <c r="Z80" s="107">
        <f t="shared" si="78"/>
        <v>-3.32</v>
      </c>
      <c r="AA80" s="107">
        <f>ROUND(X80*0.89,0)+0.32</f>
        <v>25.32</v>
      </c>
      <c r="AB80" s="108">
        <v>22</v>
      </c>
      <c r="AC80" s="107">
        <f t="shared" si="79"/>
        <v>0</v>
      </c>
    </row>
    <row r="81" s="39" customFormat="1" ht="18.6" customHeight="1" spans="1:29">
      <c r="A81" s="64" t="s">
        <v>100</v>
      </c>
      <c r="B81" s="65">
        <v>91</v>
      </c>
      <c r="C81" s="65">
        <v>35</v>
      </c>
      <c r="D81" s="65">
        <v>43</v>
      </c>
      <c r="E81" s="65">
        <v>3</v>
      </c>
      <c r="F81" s="65">
        <v>6</v>
      </c>
      <c r="G81" s="65">
        <v>4</v>
      </c>
      <c r="H81" s="65">
        <v>74</v>
      </c>
      <c r="I81" s="65">
        <f t="shared" si="70"/>
        <v>165</v>
      </c>
      <c r="J81" s="74">
        <f t="shared" si="71"/>
        <v>12.8</v>
      </c>
      <c r="K81" s="74">
        <f t="shared" si="72"/>
        <v>10.24</v>
      </c>
      <c r="L81" s="61">
        <v>68</v>
      </c>
      <c r="M81" s="65">
        <v>25</v>
      </c>
      <c r="N81" s="65">
        <v>33</v>
      </c>
      <c r="O81" s="65">
        <v>4</v>
      </c>
      <c r="P81" s="65">
        <v>3</v>
      </c>
      <c r="Q81" s="65">
        <v>3</v>
      </c>
      <c r="R81" s="65">
        <v>47</v>
      </c>
      <c r="S81" s="65">
        <f t="shared" si="73"/>
        <v>115</v>
      </c>
      <c r="T81" s="83">
        <f t="shared" si="74"/>
        <v>9.15</v>
      </c>
      <c r="U81" s="74">
        <f t="shared" si="75"/>
        <v>7.32</v>
      </c>
      <c r="V81" s="74">
        <f t="shared" si="76"/>
        <v>21.95</v>
      </c>
      <c r="W81" s="93">
        <v>0.8</v>
      </c>
      <c r="X81" s="94">
        <f t="shared" si="77"/>
        <v>17.56</v>
      </c>
      <c r="Y81" s="106">
        <v>22</v>
      </c>
      <c r="Z81" s="107">
        <f t="shared" si="78"/>
        <v>-4.44</v>
      </c>
      <c r="AA81" s="107">
        <f t="shared" si="67"/>
        <v>16</v>
      </c>
      <c r="AB81" s="108">
        <v>16</v>
      </c>
      <c r="AC81" s="107">
        <f t="shared" si="79"/>
        <v>-4.44</v>
      </c>
    </row>
    <row r="82" s="39" customFormat="1" ht="18.6" customHeight="1" spans="1:29">
      <c r="A82" s="64" t="s">
        <v>101</v>
      </c>
      <c r="B82" s="65">
        <v>132</v>
      </c>
      <c r="C82" s="65">
        <v>50</v>
      </c>
      <c r="D82" s="65">
        <v>68</v>
      </c>
      <c r="E82" s="65">
        <v>2</v>
      </c>
      <c r="F82" s="65">
        <v>5</v>
      </c>
      <c r="G82" s="65">
        <v>7</v>
      </c>
      <c r="H82" s="65">
        <v>58</v>
      </c>
      <c r="I82" s="65">
        <f t="shared" si="70"/>
        <v>190</v>
      </c>
      <c r="J82" s="74">
        <f t="shared" si="71"/>
        <v>16.1</v>
      </c>
      <c r="K82" s="74">
        <f t="shared" si="72"/>
        <v>12.88</v>
      </c>
      <c r="L82" s="61">
        <v>113</v>
      </c>
      <c r="M82" s="65">
        <v>41</v>
      </c>
      <c r="N82" s="65">
        <v>52</v>
      </c>
      <c r="O82" s="65">
        <v>2</v>
      </c>
      <c r="P82" s="65">
        <v>9</v>
      </c>
      <c r="Q82" s="65">
        <v>9</v>
      </c>
      <c r="R82" s="65">
        <v>38</v>
      </c>
      <c r="S82" s="65">
        <f t="shared" si="73"/>
        <v>151</v>
      </c>
      <c r="T82" s="83">
        <f t="shared" si="74"/>
        <v>13.2</v>
      </c>
      <c r="U82" s="74">
        <f t="shared" si="75"/>
        <v>10.56</v>
      </c>
      <c r="V82" s="74">
        <f t="shared" si="76"/>
        <v>29.3</v>
      </c>
      <c r="W82" s="93">
        <v>0.8</v>
      </c>
      <c r="X82" s="94">
        <f t="shared" si="77"/>
        <v>23.44</v>
      </c>
      <c r="Y82" s="106">
        <v>27</v>
      </c>
      <c r="Z82" s="107">
        <f t="shared" si="78"/>
        <v>-3.56</v>
      </c>
      <c r="AA82" s="107">
        <f t="shared" si="67"/>
        <v>21</v>
      </c>
      <c r="AB82" s="108">
        <v>20</v>
      </c>
      <c r="AC82" s="107">
        <f t="shared" si="79"/>
        <v>-2.56</v>
      </c>
    </row>
    <row r="83" s="39" customFormat="1" ht="18.6" customHeight="1" spans="1:29">
      <c r="A83" s="64" t="s">
        <v>102</v>
      </c>
      <c r="B83" s="65">
        <v>87</v>
      </c>
      <c r="C83" s="65">
        <v>42</v>
      </c>
      <c r="D83" s="65">
        <v>38</v>
      </c>
      <c r="E83" s="65">
        <v>1</v>
      </c>
      <c r="F83" s="65">
        <v>4</v>
      </c>
      <c r="G83" s="65">
        <v>2</v>
      </c>
      <c r="H83" s="65">
        <v>49</v>
      </c>
      <c r="I83" s="65">
        <f t="shared" si="70"/>
        <v>136</v>
      </c>
      <c r="J83" s="74">
        <f t="shared" si="71"/>
        <v>11.15</v>
      </c>
      <c r="K83" s="74">
        <f t="shared" si="72"/>
        <v>8.92</v>
      </c>
      <c r="L83" s="61">
        <v>70</v>
      </c>
      <c r="M83" s="65">
        <v>34</v>
      </c>
      <c r="N83" s="65">
        <v>29</v>
      </c>
      <c r="O83" s="65">
        <v>0</v>
      </c>
      <c r="P83" s="65">
        <v>5</v>
      </c>
      <c r="Q83" s="65">
        <v>2</v>
      </c>
      <c r="R83" s="65">
        <v>44</v>
      </c>
      <c r="S83" s="65">
        <f t="shared" si="73"/>
        <v>114</v>
      </c>
      <c r="T83" s="83">
        <f t="shared" si="74"/>
        <v>9.2</v>
      </c>
      <c r="U83" s="74">
        <f t="shared" si="75"/>
        <v>7.36</v>
      </c>
      <c r="V83" s="74">
        <f t="shared" si="76"/>
        <v>20.35</v>
      </c>
      <c r="W83" s="93">
        <v>0.8</v>
      </c>
      <c r="X83" s="94">
        <f t="shared" si="77"/>
        <v>16.28</v>
      </c>
      <c r="Y83" s="106">
        <v>17</v>
      </c>
      <c r="Z83" s="107">
        <f t="shared" si="78"/>
        <v>-0.72</v>
      </c>
      <c r="AA83" s="107">
        <f t="shared" si="67"/>
        <v>14</v>
      </c>
      <c r="AB83" s="108">
        <v>12</v>
      </c>
      <c r="AC83" s="107">
        <f t="shared" si="79"/>
        <v>1.28</v>
      </c>
    </row>
    <row r="84" s="39" customFormat="1" ht="18.6" customHeight="1" spans="1:29">
      <c r="A84" s="64" t="s">
        <v>103</v>
      </c>
      <c r="B84" s="65">
        <v>149</v>
      </c>
      <c r="C84" s="65">
        <v>74</v>
      </c>
      <c r="D84" s="65">
        <v>63</v>
      </c>
      <c r="E84" s="65">
        <v>0</v>
      </c>
      <c r="F84" s="65">
        <v>6</v>
      </c>
      <c r="G84" s="65">
        <v>6</v>
      </c>
      <c r="H84" s="65">
        <v>20</v>
      </c>
      <c r="I84" s="65">
        <f t="shared" si="70"/>
        <v>169</v>
      </c>
      <c r="J84" s="74">
        <f t="shared" si="71"/>
        <v>15.9</v>
      </c>
      <c r="K84" s="74">
        <f t="shared" si="72"/>
        <v>12.72</v>
      </c>
      <c r="L84" s="61">
        <v>108</v>
      </c>
      <c r="M84" s="65">
        <v>50</v>
      </c>
      <c r="N84" s="65">
        <v>44</v>
      </c>
      <c r="O84" s="65">
        <v>0</v>
      </c>
      <c r="P84" s="65">
        <v>5</v>
      </c>
      <c r="Q84" s="65">
        <v>9</v>
      </c>
      <c r="R84" s="65">
        <v>19</v>
      </c>
      <c r="S84" s="65">
        <f t="shared" si="73"/>
        <v>127</v>
      </c>
      <c r="T84" s="83">
        <f t="shared" si="74"/>
        <v>11.75</v>
      </c>
      <c r="U84" s="74">
        <f t="shared" si="75"/>
        <v>9.4</v>
      </c>
      <c r="V84" s="74">
        <f t="shared" si="76"/>
        <v>27.65</v>
      </c>
      <c r="W84" s="93">
        <v>0.8</v>
      </c>
      <c r="X84" s="94">
        <f t="shared" si="77"/>
        <v>22.12</v>
      </c>
      <c r="Y84" s="106">
        <v>26</v>
      </c>
      <c r="Z84" s="107">
        <f t="shared" si="78"/>
        <v>-3.88</v>
      </c>
      <c r="AA84" s="107">
        <f t="shared" si="67"/>
        <v>20</v>
      </c>
      <c r="AB84" s="108">
        <v>19</v>
      </c>
      <c r="AC84" s="107">
        <f t="shared" si="79"/>
        <v>-2.88</v>
      </c>
    </row>
    <row r="85" s="39" customFormat="1" ht="18.6" customHeight="1" spans="1:29">
      <c r="A85" s="64" t="s">
        <v>104</v>
      </c>
      <c r="B85" s="65">
        <v>243</v>
      </c>
      <c r="C85" s="65">
        <v>100</v>
      </c>
      <c r="D85" s="65">
        <v>119</v>
      </c>
      <c r="E85" s="65">
        <v>6</v>
      </c>
      <c r="F85" s="65">
        <v>18</v>
      </c>
      <c r="G85" s="65">
        <v>0</v>
      </c>
      <c r="H85" s="65">
        <v>25</v>
      </c>
      <c r="I85" s="65">
        <f t="shared" si="70"/>
        <v>268</v>
      </c>
      <c r="J85" s="74">
        <f t="shared" si="71"/>
        <v>25.55</v>
      </c>
      <c r="K85" s="74">
        <f t="shared" si="72"/>
        <v>20.44</v>
      </c>
      <c r="L85" s="61">
        <v>189</v>
      </c>
      <c r="M85" s="65">
        <v>77</v>
      </c>
      <c r="N85" s="65">
        <v>95</v>
      </c>
      <c r="O85" s="65">
        <v>4</v>
      </c>
      <c r="P85" s="65">
        <v>13</v>
      </c>
      <c r="Q85" s="65">
        <v>0</v>
      </c>
      <c r="R85" s="65">
        <v>18</v>
      </c>
      <c r="S85" s="65">
        <f t="shared" si="73"/>
        <v>207</v>
      </c>
      <c r="T85" s="83">
        <f t="shared" si="74"/>
        <v>19.8</v>
      </c>
      <c r="U85" s="74">
        <f t="shared" si="75"/>
        <v>15.84</v>
      </c>
      <c r="V85" s="74">
        <f t="shared" si="76"/>
        <v>45.35</v>
      </c>
      <c r="W85" s="93">
        <v>0.8</v>
      </c>
      <c r="X85" s="94">
        <f t="shared" si="77"/>
        <v>36.28</v>
      </c>
      <c r="Y85" s="106">
        <v>41</v>
      </c>
      <c r="Z85" s="107">
        <f t="shared" si="78"/>
        <v>-4.72</v>
      </c>
      <c r="AA85" s="107">
        <f t="shared" si="67"/>
        <v>32</v>
      </c>
      <c r="AB85" s="108">
        <v>29</v>
      </c>
      <c r="AC85" s="107">
        <f t="shared" si="79"/>
        <v>-1.72</v>
      </c>
    </row>
    <row r="86" s="39" customFormat="1" ht="18.6" customHeight="1" spans="1:29">
      <c r="A86" s="64" t="s">
        <v>105</v>
      </c>
      <c r="B86" s="65">
        <v>137</v>
      </c>
      <c r="C86" s="65">
        <v>46</v>
      </c>
      <c r="D86" s="65">
        <v>68</v>
      </c>
      <c r="E86" s="65">
        <v>4</v>
      </c>
      <c r="F86" s="65">
        <v>11</v>
      </c>
      <c r="G86" s="65">
        <v>8</v>
      </c>
      <c r="H86" s="65">
        <v>162</v>
      </c>
      <c r="I86" s="65">
        <f t="shared" si="70"/>
        <v>299</v>
      </c>
      <c r="J86" s="74">
        <f t="shared" si="71"/>
        <v>21.8</v>
      </c>
      <c r="K86" s="74">
        <f t="shared" si="72"/>
        <v>17.44</v>
      </c>
      <c r="L86" s="61">
        <v>107</v>
      </c>
      <c r="M86" s="65">
        <v>36</v>
      </c>
      <c r="N86" s="65">
        <v>53</v>
      </c>
      <c r="O86" s="65">
        <v>2</v>
      </c>
      <c r="P86" s="65">
        <v>12</v>
      </c>
      <c r="Q86" s="65">
        <v>4</v>
      </c>
      <c r="R86" s="65">
        <v>103</v>
      </c>
      <c r="S86" s="65">
        <f t="shared" si="73"/>
        <v>210</v>
      </c>
      <c r="T86" s="83">
        <f t="shared" si="74"/>
        <v>15.85</v>
      </c>
      <c r="U86" s="74">
        <f t="shared" si="75"/>
        <v>12.68</v>
      </c>
      <c r="V86" s="74">
        <f t="shared" si="76"/>
        <v>37.65</v>
      </c>
      <c r="W86" s="93">
        <v>0.8</v>
      </c>
      <c r="X86" s="94">
        <f t="shared" si="77"/>
        <v>30.12</v>
      </c>
      <c r="Y86" s="106">
        <v>35</v>
      </c>
      <c r="Z86" s="107">
        <f t="shared" si="78"/>
        <v>-4.88</v>
      </c>
      <c r="AA86" s="107">
        <f t="shared" si="67"/>
        <v>27</v>
      </c>
      <c r="AB86" s="108">
        <v>25</v>
      </c>
      <c r="AC86" s="107">
        <f t="shared" si="79"/>
        <v>-2.88</v>
      </c>
    </row>
    <row r="87" s="39" customFormat="1" ht="18.6" customHeight="1" spans="1:29">
      <c r="A87" s="64" t="s">
        <v>106</v>
      </c>
      <c r="B87" s="65">
        <v>117</v>
      </c>
      <c r="C87" s="65">
        <v>41</v>
      </c>
      <c r="D87" s="65">
        <v>55</v>
      </c>
      <c r="E87" s="65">
        <v>1</v>
      </c>
      <c r="F87" s="65">
        <v>18</v>
      </c>
      <c r="G87" s="65">
        <v>2</v>
      </c>
      <c r="H87" s="65">
        <v>34</v>
      </c>
      <c r="I87" s="65">
        <f t="shared" si="70"/>
        <v>151</v>
      </c>
      <c r="J87" s="74">
        <f t="shared" si="71"/>
        <v>13.4</v>
      </c>
      <c r="K87" s="74">
        <f t="shared" si="72"/>
        <v>10.72</v>
      </c>
      <c r="L87" s="61">
        <v>98</v>
      </c>
      <c r="M87" s="65">
        <v>28</v>
      </c>
      <c r="N87" s="65">
        <v>40</v>
      </c>
      <c r="O87" s="65">
        <v>2</v>
      </c>
      <c r="P87" s="65">
        <v>23</v>
      </c>
      <c r="Q87" s="65">
        <v>5</v>
      </c>
      <c r="R87" s="65">
        <v>21</v>
      </c>
      <c r="S87" s="65">
        <f t="shared" si="73"/>
        <v>119</v>
      </c>
      <c r="T87" s="83">
        <f t="shared" si="74"/>
        <v>10.85</v>
      </c>
      <c r="U87" s="74">
        <f t="shared" si="75"/>
        <v>8.68</v>
      </c>
      <c r="V87" s="74">
        <f t="shared" si="76"/>
        <v>24.25</v>
      </c>
      <c r="W87" s="93">
        <v>0.8</v>
      </c>
      <c r="X87" s="94">
        <f t="shared" si="77"/>
        <v>19.4</v>
      </c>
      <c r="Y87" s="106">
        <v>22</v>
      </c>
      <c r="Z87" s="107">
        <f t="shared" si="78"/>
        <v>-2.6</v>
      </c>
      <c r="AA87" s="107">
        <f>ROUND(X87*0.89,0)+0.6</f>
        <v>17.6</v>
      </c>
      <c r="AB87" s="108">
        <v>15</v>
      </c>
      <c r="AC87" s="107">
        <f t="shared" si="79"/>
        <v>0</v>
      </c>
    </row>
    <row r="88" s="39" customFormat="1" ht="18.6" customHeight="1" spans="1:29">
      <c r="A88" s="64" t="s">
        <v>107</v>
      </c>
      <c r="B88" s="65">
        <v>192</v>
      </c>
      <c r="C88" s="65">
        <v>48</v>
      </c>
      <c r="D88" s="65">
        <v>109</v>
      </c>
      <c r="E88" s="65">
        <v>8</v>
      </c>
      <c r="F88" s="65">
        <v>15</v>
      </c>
      <c r="G88" s="65">
        <v>12</v>
      </c>
      <c r="H88" s="65">
        <v>210</v>
      </c>
      <c r="I88" s="65">
        <f t="shared" si="70"/>
        <v>402</v>
      </c>
      <c r="J88" s="74">
        <f t="shared" si="71"/>
        <v>29.7</v>
      </c>
      <c r="K88" s="74">
        <f t="shared" si="72"/>
        <v>23.76</v>
      </c>
      <c r="L88" s="61">
        <v>172</v>
      </c>
      <c r="M88" s="65">
        <v>40</v>
      </c>
      <c r="N88" s="65">
        <v>97</v>
      </c>
      <c r="O88" s="65">
        <v>4</v>
      </c>
      <c r="P88" s="65">
        <v>20</v>
      </c>
      <c r="Q88" s="65">
        <v>11</v>
      </c>
      <c r="R88" s="65">
        <v>152</v>
      </c>
      <c r="S88" s="65">
        <f t="shared" si="73"/>
        <v>324</v>
      </c>
      <c r="T88" s="83">
        <f t="shared" si="74"/>
        <v>24.8</v>
      </c>
      <c r="U88" s="74">
        <f t="shared" si="75"/>
        <v>19.84</v>
      </c>
      <c r="V88" s="74">
        <f t="shared" si="76"/>
        <v>54.5</v>
      </c>
      <c r="W88" s="93">
        <v>0.8</v>
      </c>
      <c r="X88" s="94">
        <f t="shared" si="77"/>
        <v>43.6</v>
      </c>
      <c r="Y88" s="106">
        <v>48</v>
      </c>
      <c r="Z88" s="107">
        <f t="shared" si="78"/>
        <v>-4.4</v>
      </c>
      <c r="AA88" s="107">
        <f t="shared" ref="AA88:AA98" si="80">ROUND(X88*0.89,0)</f>
        <v>39</v>
      </c>
      <c r="AB88" s="108">
        <v>34</v>
      </c>
      <c r="AC88" s="107">
        <f t="shared" si="79"/>
        <v>0.6</v>
      </c>
    </row>
    <row r="89" s="39" customFormat="1" ht="18.6" customHeight="1" spans="1:29">
      <c r="A89" s="64" t="s">
        <v>108</v>
      </c>
      <c r="B89" s="65">
        <v>177</v>
      </c>
      <c r="C89" s="65">
        <v>71</v>
      </c>
      <c r="D89" s="65">
        <v>73</v>
      </c>
      <c r="E89" s="65">
        <v>1</v>
      </c>
      <c r="F89" s="65">
        <v>22</v>
      </c>
      <c r="G89" s="65">
        <v>10</v>
      </c>
      <c r="H89" s="65">
        <v>56</v>
      </c>
      <c r="I89" s="65">
        <f t="shared" si="70"/>
        <v>233</v>
      </c>
      <c r="J89" s="74">
        <f t="shared" si="71"/>
        <v>20.5</v>
      </c>
      <c r="K89" s="74">
        <f t="shared" si="72"/>
        <v>16.4</v>
      </c>
      <c r="L89" s="61">
        <v>143</v>
      </c>
      <c r="M89" s="65">
        <v>55</v>
      </c>
      <c r="N89" s="65">
        <v>64</v>
      </c>
      <c r="O89" s="65">
        <v>1</v>
      </c>
      <c r="P89" s="65">
        <v>18</v>
      </c>
      <c r="Q89" s="65">
        <v>5</v>
      </c>
      <c r="R89" s="65">
        <v>47</v>
      </c>
      <c r="S89" s="65">
        <f t="shared" si="73"/>
        <v>190</v>
      </c>
      <c r="T89" s="83">
        <f t="shared" si="74"/>
        <v>16.65</v>
      </c>
      <c r="U89" s="74">
        <f t="shared" si="75"/>
        <v>13.32</v>
      </c>
      <c r="V89" s="74">
        <f t="shared" si="76"/>
        <v>37.15</v>
      </c>
      <c r="W89" s="93">
        <v>0.8</v>
      </c>
      <c r="X89" s="94">
        <f t="shared" si="77"/>
        <v>29.72</v>
      </c>
      <c r="Y89" s="106">
        <v>32</v>
      </c>
      <c r="Z89" s="107">
        <f t="shared" si="78"/>
        <v>-2.28</v>
      </c>
      <c r="AA89" s="107">
        <f t="shared" si="80"/>
        <v>26</v>
      </c>
      <c r="AB89" s="108">
        <v>23</v>
      </c>
      <c r="AC89" s="107">
        <f t="shared" si="79"/>
        <v>0.72</v>
      </c>
    </row>
    <row r="90" s="39" customFormat="1" ht="18.6" customHeight="1" spans="1:29">
      <c r="A90" s="70" t="s">
        <v>109</v>
      </c>
      <c r="B90" s="67">
        <f t="shared" ref="B90:V90" si="81">SUM(B91:B98)</f>
        <v>2859</v>
      </c>
      <c r="C90" s="67">
        <f t="shared" si="81"/>
        <v>1539</v>
      </c>
      <c r="D90" s="67">
        <f t="shared" si="81"/>
        <v>887</v>
      </c>
      <c r="E90" s="67">
        <f t="shared" si="81"/>
        <v>59</v>
      </c>
      <c r="F90" s="67">
        <f t="shared" si="81"/>
        <v>298</v>
      </c>
      <c r="G90" s="67">
        <f t="shared" si="81"/>
        <v>76</v>
      </c>
      <c r="H90" s="67">
        <f t="shared" si="81"/>
        <v>569</v>
      </c>
      <c r="I90" s="67">
        <f t="shared" si="81"/>
        <v>3428</v>
      </c>
      <c r="J90" s="67">
        <f t="shared" si="81"/>
        <v>314.35</v>
      </c>
      <c r="K90" s="67">
        <f t="shared" si="81"/>
        <v>224.96</v>
      </c>
      <c r="L90" s="67">
        <f t="shared" si="81"/>
        <v>2213</v>
      </c>
      <c r="M90" s="67">
        <f t="shared" si="81"/>
        <v>1256</v>
      </c>
      <c r="N90" s="67">
        <f t="shared" si="81"/>
        <v>671</v>
      </c>
      <c r="O90" s="67">
        <f t="shared" si="81"/>
        <v>39</v>
      </c>
      <c r="P90" s="67">
        <f t="shared" si="81"/>
        <v>189</v>
      </c>
      <c r="Q90" s="67">
        <f t="shared" si="81"/>
        <v>58</v>
      </c>
      <c r="R90" s="67">
        <f t="shared" si="81"/>
        <v>396</v>
      </c>
      <c r="S90" s="67">
        <f t="shared" si="81"/>
        <v>2609</v>
      </c>
      <c r="T90" s="67">
        <f t="shared" si="81"/>
        <v>241.1</v>
      </c>
      <c r="U90" s="67">
        <f t="shared" si="81"/>
        <v>172.18</v>
      </c>
      <c r="V90" s="67">
        <f t="shared" si="81"/>
        <v>555.45</v>
      </c>
      <c r="W90" s="67"/>
      <c r="X90" s="78">
        <f t="shared" ref="X90:AC90" si="82">SUM(X91:X98)</f>
        <v>397.14</v>
      </c>
      <c r="Y90" s="78">
        <f t="shared" si="82"/>
        <v>454.3</v>
      </c>
      <c r="Z90" s="78">
        <f t="shared" si="82"/>
        <v>-57.16</v>
      </c>
      <c r="AA90" s="116">
        <f t="shared" si="82"/>
        <v>355</v>
      </c>
      <c r="AB90" s="67">
        <f t="shared" si="82"/>
        <v>332</v>
      </c>
      <c r="AC90" s="58">
        <f t="shared" si="82"/>
        <v>-34.16</v>
      </c>
    </row>
    <row r="91" s="39" customFormat="1" ht="18.6" customHeight="1" spans="1:29">
      <c r="A91" s="64" t="s">
        <v>110</v>
      </c>
      <c r="B91" s="65">
        <v>4</v>
      </c>
      <c r="C91" s="65">
        <v>2</v>
      </c>
      <c r="D91" s="65">
        <v>0</v>
      </c>
      <c r="E91" s="65">
        <v>0</v>
      </c>
      <c r="F91" s="65">
        <v>1</v>
      </c>
      <c r="G91" s="65">
        <v>1</v>
      </c>
      <c r="H91" s="65">
        <v>4</v>
      </c>
      <c r="I91" s="65">
        <f t="shared" ref="I91:I98" si="83">B91+H91</f>
        <v>8</v>
      </c>
      <c r="J91" s="74">
        <f t="shared" ref="J91:J98" si="84">ROUND(B91*0.1+H91*0.05,2)</f>
        <v>0.6</v>
      </c>
      <c r="K91" s="74">
        <f t="shared" ref="K91:K98" si="85">ROUND(J91*W91,2)</f>
        <v>0.24</v>
      </c>
      <c r="L91" s="61">
        <v>5</v>
      </c>
      <c r="M91" s="65">
        <v>2</v>
      </c>
      <c r="N91" s="65">
        <v>0</v>
      </c>
      <c r="O91" s="65">
        <v>0</v>
      </c>
      <c r="P91" s="65">
        <v>2</v>
      </c>
      <c r="Q91" s="65">
        <v>1</v>
      </c>
      <c r="R91" s="65">
        <v>4</v>
      </c>
      <c r="S91" s="65">
        <f t="shared" ref="S91:S98" si="86">L91+R91</f>
        <v>9</v>
      </c>
      <c r="T91" s="83">
        <f t="shared" ref="T91:T98" si="87">ROUND(L91*0.1+R91*0.05,2)</f>
        <v>0.7</v>
      </c>
      <c r="U91" s="74">
        <f t="shared" ref="U91:U98" si="88">ROUND(T91*W91,2)</f>
        <v>0.28</v>
      </c>
      <c r="V91" s="74">
        <f t="shared" ref="V91:V98" si="89">J91+T91</f>
        <v>1.3</v>
      </c>
      <c r="W91" s="93">
        <v>0.4</v>
      </c>
      <c r="X91" s="94">
        <f t="shared" ref="X91:X98" si="90">ROUND(V91*W91,2)</f>
        <v>0.52</v>
      </c>
      <c r="Y91" s="106">
        <v>0.3</v>
      </c>
      <c r="Z91" s="107">
        <f t="shared" ref="Z91:Z98" si="91">ROUND(X91-Y91,2)</f>
        <v>0.22</v>
      </c>
      <c r="AA91" s="107">
        <f t="shared" si="80"/>
        <v>0</v>
      </c>
      <c r="AB91" s="108">
        <v>0</v>
      </c>
      <c r="AC91" s="107">
        <f t="shared" ref="AC91:AC98" si="92">ROUND(Z91++AA91-AB91,2)</f>
        <v>0.22</v>
      </c>
    </row>
    <row r="92" s="39" customFormat="1" ht="18.6" customHeight="1" spans="1:29">
      <c r="A92" s="64" t="s">
        <v>111</v>
      </c>
      <c r="B92" s="65">
        <v>538</v>
      </c>
      <c r="C92" s="65">
        <v>285</v>
      </c>
      <c r="D92" s="65">
        <v>115</v>
      </c>
      <c r="E92" s="65">
        <v>18</v>
      </c>
      <c r="F92" s="65">
        <v>93</v>
      </c>
      <c r="G92" s="65">
        <v>27</v>
      </c>
      <c r="H92" s="65">
        <v>238</v>
      </c>
      <c r="I92" s="65">
        <f t="shared" si="83"/>
        <v>776</v>
      </c>
      <c r="J92" s="74">
        <f t="shared" si="84"/>
        <v>65.7</v>
      </c>
      <c r="K92" s="74">
        <f t="shared" si="85"/>
        <v>26.28</v>
      </c>
      <c r="L92" s="61">
        <v>415</v>
      </c>
      <c r="M92" s="65">
        <v>236</v>
      </c>
      <c r="N92" s="65">
        <v>83</v>
      </c>
      <c r="O92" s="65">
        <v>11</v>
      </c>
      <c r="P92" s="65">
        <v>63</v>
      </c>
      <c r="Q92" s="65">
        <v>22</v>
      </c>
      <c r="R92" s="65">
        <v>191</v>
      </c>
      <c r="S92" s="65">
        <f t="shared" si="86"/>
        <v>606</v>
      </c>
      <c r="T92" s="83">
        <f t="shared" si="87"/>
        <v>51.05</v>
      </c>
      <c r="U92" s="74">
        <f t="shared" si="88"/>
        <v>20.42</v>
      </c>
      <c r="V92" s="74">
        <f t="shared" si="89"/>
        <v>116.75</v>
      </c>
      <c r="W92" s="93">
        <v>0.4</v>
      </c>
      <c r="X92" s="94">
        <f t="shared" si="90"/>
        <v>46.7</v>
      </c>
      <c r="Y92" s="106">
        <v>53</v>
      </c>
      <c r="Z92" s="107">
        <f t="shared" si="91"/>
        <v>-6.3</v>
      </c>
      <c r="AA92" s="107">
        <f t="shared" si="80"/>
        <v>42</v>
      </c>
      <c r="AB92" s="108">
        <v>38</v>
      </c>
      <c r="AC92" s="107">
        <f t="shared" si="92"/>
        <v>-2.3</v>
      </c>
    </row>
    <row r="93" s="39" customFormat="1" ht="18.6" customHeight="1" spans="1:29">
      <c r="A93" s="64" t="s">
        <v>112</v>
      </c>
      <c r="B93" s="65">
        <v>667</v>
      </c>
      <c r="C93" s="65">
        <v>385</v>
      </c>
      <c r="D93" s="65">
        <v>223</v>
      </c>
      <c r="E93" s="65">
        <v>6</v>
      </c>
      <c r="F93" s="65">
        <v>49</v>
      </c>
      <c r="G93" s="65">
        <v>4</v>
      </c>
      <c r="H93" s="65">
        <v>101</v>
      </c>
      <c r="I93" s="65">
        <f t="shared" si="83"/>
        <v>768</v>
      </c>
      <c r="J93" s="74">
        <f t="shared" si="84"/>
        <v>71.75</v>
      </c>
      <c r="K93" s="74">
        <f t="shared" si="85"/>
        <v>57.4</v>
      </c>
      <c r="L93" s="61">
        <v>524</v>
      </c>
      <c r="M93" s="65">
        <v>299</v>
      </c>
      <c r="N93" s="65">
        <v>182</v>
      </c>
      <c r="O93" s="65">
        <v>3</v>
      </c>
      <c r="P93" s="65">
        <v>34</v>
      </c>
      <c r="Q93" s="65">
        <v>6</v>
      </c>
      <c r="R93" s="65">
        <v>67</v>
      </c>
      <c r="S93" s="65">
        <f t="shared" si="86"/>
        <v>591</v>
      </c>
      <c r="T93" s="83">
        <f t="shared" si="87"/>
        <v>55.75</v>
      </c>
      <c r="U93" s="74">
        <f t="shared" si="88"/>
        <v>44.6</v>
      </c>
      <c r="V93" s="74">
        <f t="shared" si="89"/>
        <v>127.5</v>
      </c>
      <c r="W93" s="93">
        <v>0.8</v>
      </c>
      <c r="X93" s="94">
        <f t="shared" si="90"/>
        <v>102</v>
      </c>
      <c r="Y93" s="106">
        <v>100</v>
      </c>
      <c r="Z93" s="107">
        <f t="shared" si="91"/>
        <v>2</v>
      </c>
      <c r="AA93" s="107">
        <f t="shared" si="80"/>
        <v>91</v>
      </c>
      <c r="AB93" s="108">
        <v>82</v>
      </c>
      <c r="AC93" s="107">
        <f t="shared" si="92"/>
        <v>11</v>
      </c>
    </row>
    <row r="94" s="39" customFormat="1" ht="18.6" customHeight="1" spans="1:29">
      <c r="A94" s="64" t="s">
        <v>113</v>
      </c>
      <c r="B94" s="65">
        <v>337</v>
      </c>
      <c r="C94" s="65">
        <v>172</v>
      </c>
      <c r="D94" s="65">
        <v>112</v>
      </c>
      <c r="E94" s="65">
        <v>4</v>
      </c>
      <c r="F94" s="65">
        <v>43</v>
      </c>
      <c r="G94" s="65">
        <v>6</v>
      </c>
      <c r="H94" s="65">
        <v>50</v>
      </c>
      <c r="I94" s="65">
        <f t="shared" si="83"/>
        <v>387</v>
      </c>
      <c r="J94" s="74">
        <f t="shared" si="84"/>
        <v>36.2</v>
      </c>
      <c r="K94" s="74">
        <f t="shared" si="85"/>
        <v>28.96</v>
      </c>
      <c r="L94" s="61">
        <v>266</v>
      </c>
      <c r="M94" s="65">
        <v>130</v>
      </c>
      <c r="N94" s="65">
        <v>100</v>
      </c>
      <c r="O94" s="65">
        <v>5</v>
      </c>
      <c r="P94" s="65">
        <v>25</v>
      </c>
      <c r="Q94" s="65">
        <v>6</v>
      </c>
      <c r="R94" s="65">
        <v>25</v>
      </c>
      <c r="S94" s="65">
        <f t="shared" si="86"/>
        <v>291</v>
      </c>
      <c r="T94" s="83">
        <f t="shared" si="87"/>
        <v>27.85</v>
      </c>
      <c r="U94" s="74">
        <f t="shared" si="88"/>
        <v>22.28</v>
      </c>
      <c r="V94" s="74">
        <f t="shared" si="89"/>
        <v>64.05</v>
      </c>
      <c r="W94" s="93">
        <v>0.8</v>
      </c>
      <c r="X94" s="94">
        <f t="shared" si="90"/>
        <v>51.24</v>
      </c>
      <c r="Y94" s="106">
        <v>61</v>
      </c>
      <c r="Z94" s="107">
        <f t="shared" si="91"/>
        <v>-9.76</v>
      </c>
      <c r="AA94" s="107">
        <f t="shared" si="80"/>
        <v>46</v>
      </c>
      <c r="AB94" s="108">
        <v>43</v>
      </c>
      <c r="AC94" s="107">
        <f t="shared" si="92"/>
        <v>-6.76</v>
      </c>
    </row>
    <row r="95" s="39" customFormat="1" ht="18.6" customHeight="1" spans="1:29">
      <c r="A95" s="64" t="s">
        <v>114</v>
      </c>
      <c r="B95" s="65">
        <v>416</v>
      </c>
      <c r="C95" s="65">
        <v>226</v>
      </c>
      <c r="D95" s="65">
        <v>153</v>
      </c>
      <c r="E95" s="65">
        <v>1</v>
      </c>
      <c r="F95" s="65">
        <v>31</v>
      </c>
      <c r="G95" s="65">
        <v>5</v>
      </c>
      <c r="H95" s="65">
        <v>70</v>
      </c>
      <c r="I95" s="65">
        <f t="shared" si="83"/>
        <v>486</v>
      </c>
      <c r="J95" s="74">
        <f t="shared" si="84"/>
        <v>45.1</v>
      </c>
      <c r="K95" s="74">
        <f t="shared" si="85"/>
        <v>36.08</v>
      </c>
      <c r="L95" s="61">
        <v>322</v>
      </c>
      <c r="M95" s="65">
        <v>177</v>
      </c>
      <c r="N95" s="65">
        <v>110</v>
      </c>
      <c r="O95" s="65">
        <v>1</v>
      </c>
      <c r="P95" s="65">
        <v>28</v>
      </c>
      <c r="Q95" s="65">
        <v>6</v>
      </c>
      <c r="R95" s="65">
        <v>56</v>
      </c>
      <c r="S95" s="65">
        <f t="shared" si="86"/>
        <v>378</v>
      </c>
      <c r="T95" s="83">
        <f t="shared" si="87"/>
        <v>35</v>
      </c>
      <c r="U95" s="74">
        <f t="shared" si="88"/>
        <v>28</v>
      </c>
      <c r="V95" s="74">
        <f t="shared" si="89"/>
        <v>80.1</v>
      </c>
      <c r="W95" s="93">
        <v>0.8</v>
      </c>
      <c r="X95" s="94">
        <f t="shared" si="90"/>
        <v>64.08</v>
      </c>
      <c r="Y95" s="106">
        <v>83</v>
      </c>
      <c r="Z95" s="107">
        <f t="shared" si="91"/>
        <v>-18.92</v>
      </c>
      <c r="AA95" s="107">
        <f t="shared" si="80"/>
        <v>57</v>
      </c>
      <c r="AB95" s="108">
        <v>58</v>
      </c>
      <c r="AC95" s="107">
        <f t="shared" si="92"/>
        <v>-19.92</v>
      </c>
    </row>
    <row r="96" s="39" customFormat="1" ht="18.6" customHeight="1" spans="1:29">
      <c r="A96" s="64" t="s">
        <v>115</v>
      </c>
      <c r="B96" s="65">
        <v>373</v>
      </c>
      <c r="C96" s="65">
        <v>195</v>
      </c>
      <c r="D96" s="65">
        <v>99</v>
      </c>
      <c r="E96" s="65">
        <v>6</v>
      </c>
      <c r="F96" s="65">
        <v>43</v>
      </c>
      <c r="G96" s="65">
        <v>30</v>
      </c>
      <c r="H96" s="65">
        <v>27</v>
      </c>
      <c r="I96" s="65">
        <f t="shared" si="83"/>
        <v>400</v>
      </c>
      <c r="J96" s="74">
        <f t="shared" si="84"/>
        <v>38.65</v>
      </c>
      <c r="K96" s="74">
        <f t="shared" si="85"/>
        <v>30.92</v>
      </c>
      <c r="L96" s="61">
        <v>270</v>
      </c>
      <c r="M96" s="65">
        <v>190</v>
      </c>
      <c r="N96" s="65">
        <v>50</v>
      </c>
      <c r="O96" s="65">
        <v>3</v>
      </c>
      <c r="P96" s="65">
        <v>13</v>
      </c>
      <c r="Q96" s="65">
        <v>14</v>
      </c>
      <c r="R96" s="65">
        <v>28</v>
      </c>
      <c r="S96" s="65">
        <f t="shared" si="86"/>
        <v>298</v>
      </c>
      <c r="T96" s="83">
        <f t="shared" si="87"/>
        <v>28.4</v>
      </c>
      <c r="U96" s="74">
        <f t="shared" si="88"/>
        <v>22.72</v>
      </c>
      <c r="V96" s="74">
        <f t="shared" si="89"/>
        <v>67.05</v>
      </c>
      <c r="W96" s="93">
        <v>0.8</v>
      </c>
      <c r="X96" s="94">
        <f t="shared" si="90"/>
        <v>53.64</v>
      </c>
      <c r="Y96" s="106">
        <v>67</v>
      </c>
      <c r="Z96" s="107">
        <f t="shared" si="91"/>
        <v>-13.36</v>
      </c>
      <c r="AA96" s="107">
        <f t="shared" si="80"/>
        <v>48</v>
      </c>
      <c r="AB96" s="108">
        <v>47</v>
      </c>
      <c r="AC96" s="107">
        <f t="shared" si="92"/>
        <v>-12.36</v>
      </c>
    </row>
    <row r="97" s="39" customFormat="1" ht="18.6" customHeight="1" spans="1:29">
      <c r="A97" s="64" t="s">
        <v>116</v>
      </c>
      <c r="B97" s="65">
        <v>322</v>
      </c>
      <c r="C97" s="65">
        <v>167</v>
      </c>
      <c r="D97" s="65">
        <v>125</v>
      </c>
      <c r="E97" s="65">
        <v>4</v>
      </c>
      <c r="F97" s="65">
        <v>23</v>
      </c>
      <c r="G97" s="65">
        <v>3</v>
      </c>
      <c r="H97" s="65">
        <v>36</v>
      </c>
      <c r="I97" s="65">
        <f t="shared" si="83"/>
        <v>358</v>
      </c>
      <c r="J97" s="74">
        <f t="shared" si="84"/>
        <v>34</v>
      </c>
      <c r="K97" s="74">
        <f t="shared" si="85"/>
        <v>27.2</v>
      </c>
      <c r="L97" s="61">
        <v>258</v>
      </c>
      <c r="M97" s="65">
        <v>136</v>
      </c>
      <c r="N97" s="65">
        <v>104</v>
      </c>
      <c r="O97" s="65">
        <v>4</v>
      </c>
      <c r="P97" s="65">
        <v>11</v>
      </c>
      <c r="Q97" s="65">
        <v>3</v>
      </c>
      <c r="R97" s="65">
        <v>0</v>
      </c>
      <c r="S97" s="65">
        <f t="shared" si="86"/>
        <v>258</v>
      </c>
      <c r="T97" s="83">
        <f t="shared" si="87"/>
        <v>25.8</v>
      </c>
      <c r="U97" s="74">
        <f t="shared" si="88"/>
        <v>20.64</v>
      </c>
      <c r="V97" s="74">
        <f t="shared" si="89"/>
        <v>59.8</v>
      </c>
      <c r="W97" s="93">
        <v>0.8</v>
      </c>
      <c r="X97" s="94">
        <f t="shared" si="90"/>
        <v>47.84</v>
      </c>
      <c r="Y97" s="106">
        <v>53</v>
      </c>
      <c r="Z97" s="107">
        <f t="shared" si="91"/>
        <v>-5.16</v>
      </c>
      <c r="AA97" s="107">
        <f t="shared" si="80"/>
        <v>43</v>
      </c>
      <c r="AB97" s="108">
        <v>37</v>
      </c>
      <c r="AC97" s="107">
        <f t="shared" si="92"/>
        <v>0.84</v>
      </c>
    </row>
    <row r="98" s="39" customFormat="1" ht="18.6" customHeight="1" spans="1:29">
      <c r="A98" s="64" t="s">
        <v>117</v>
      </c>
      <c r="B98" s="65">
        <v>202</v>
      </c>
      <c r="C98" s="65">
        <v>107</v>
      </c>
      <c r="D98" s="65">
        <v>60</v>
      </c>
      <c r="E98" s="65">
        <v>20</v>
      </c>
      <c r="F98" s="65">
        <v>15</v>
      </c>
      <c r="G98" s="65">
        <v>0</v>
      </c>
      <c r="H98" s="65">
        <v>43</v>
      </c>
      <c r="I98" s="65">
        <f t="shared" si="83"/>
        <v>245</v>
      </c>
      <c r="J98" s="74">
        <f t="shared" si="84"/>
        <v>22.35</v>
      </c>
      <c r="K98" s="74">
        <f t="shared" si="85"/>
        <v>17.88</v>
      </c>
      <c r="L98" s="61">
        <v>153</v>
      </c>
      <c r="M98" s="65">
        <v>86</v>
      </c>
      <c r="N98" s="65">
        <v>42</v>
      </c>
      <c r="O98" s="65">
        <v>12</v>
      </c>
      <c r="P98" s="65">
        <v>13</v>
      </c>
      <c r="Q98" s="65">
        <v>0</v>
      </c>
      <c r="R98" s="65">
        <v>25</v>
      </c>
      <c r="S98" s="65">
        <f t="shared" si="86"/>
        <v>178</v>
      </c>
      <c r="T98" s="83">
        <f t="shared" si="87"/>
        <v>16.55</v>
      </c>
      <c r="U98" s="74">
        <f t="shared" si="88"/>
        <v>13.24</v>
      </c>
      <c r="V98" s="74">
        <f t="shared" si="89"/>
        <v>38.9</v>
      </c>
      <c r="W98" s="93">
        <v>0.8</v>
      </c>
      <c r="X98" s="94">
        <f t="shared" si="90"/>
        <v>31.12</v>
      </c>
      <c r="Y98" s="106">
        <v>37</v>
      </c>
      <c r="Z98" s="107">
        <f t="shared" si="91"/>
        <v>-5.88</v>
      </c>
      <c r="AA98" s="107">
        <f t="shared" si="80"/>
        <v>28</v>
      </c>
      <c r="AB98" s="108">
        <v>27</v>
      </c>
      <c r="AC98" s="107">
        <f t="shared" si="92"/>
        <v>-4.88</v>
      </c>
    </row>
    <row r="99" s="39" customFormat="1" ht="18.6" customHeight="1" spans="1:29">
      <c r="A99" s="70" t="s">
        <v>118</v>
      </c>
      <c r="B99" s="67">
        <f t="shared" ref="B99:V99" si="93">SUM(B100:B110)</f>
        <v>2352</v>
      </c>
      <c r="C99" s="67">
        <f t="shared" si="93"/>
        <v>966</v>
      </c>
      <c r="D99" s="67">
        <f t="shared" si="93"/>
        <v>1079</v>
      </c>
      <c r="E99" s="67">
        <f t="shared" si="93"/>
        <v>70</v>
      </c>
      <c r="F99" s="67">
        <f t="shared" si="93"/>
        <v>205</v>
      </c>
      <c r="G99" s="67">
        <f t="shared" si="93"/>
        <v>32</v>
      </c>
      <c r="H99" s="67">
        <f t="shared" si="93"/>
        <v>1269</v>
      </c>
      <c r="I99" s="67">
        <f t="shared" si="93"/>
        <v>3621</v>
      </c>
      <c r="J99" s="67">
        <f t="shared" si="93"/>
        <v>298.65</v>
      </c>
      <c r="K99" s="67">
        <f t="shared" si="93"/>
        <v>237.67</v>
      </c>
      <c r="L99" s="67">
        <f t="shared" si="93"/>
        <v>1885</v>
      </c>
      <c r="M99" s="67">
        <f t="shared" si="93"/>
        <v>802</v>
      </c>
      <c r="N99" s="67">
        <f t="shared" si="93"/>
        <v>831</v>
      </c>
      <c r="O99" s="67">
        <f t="shared" si="93"/>
        <v>71</v>
      </c>
      <c r="P99" s="67">
        <f t="shared" si="93"/>
        <v>155</v>
      </c>
      <c r="Q99" s="67">
        <f t="shared" si="93"/>
        <v>26</v>
      </c>
      <c r="R99" s="67">
        <f t="shared" si="93"/>
        <v>1002</v>
      </c>
      <c r="S99" s="67">
        <f t="shared" si="93"/>
        <v>2887</v>
      </c>
      <c r="T99" s="67">
        <f t="shared" si="93"/>
        <v>238.6</v>
      </c>
      <c r="U99" s="67">
        <f t="shared" si="93"/>
        <v>189.88</v>
      </c>
      <c r="V99" s="67">
        <f t="shared" si="93"/>
        <v>537.25</v>
      </c>
      <c r="W99" s="67"/>
      <c r="X99" s="78">
        <f t="shared" ref="X99:AC99" si="94">SUM(X100:X110)</f>
        <v>427.55</v>
      </c>
      <c r="Y99" s="78">
        <f t="shared" si="94"/>
        <v>459</v>
      </c>
      <c r="Z99" s="78">
        <f t="shared" si="94"/>
        <v>-31.45</v>
      </c>
      <c r="AA99" s="116">
        <f t="shared" si="94"/>
        <v>381</v>
      </c>
      <c r="AB99" s="67">
        <f t="shared" si="94"/>
        <v>324</v>
      </c>
      <c r="AC99" s="58">
        <f t="shared" si="94"/>
        <v>25.55</v>
      </c>
    </row>
    <row r="100" s="39" customFormat="1" ht="18.6" customHeight="1" spans="1:29">
      <c r="A100" s="64" t="s">
        <v>119</v>
      </c>
      <c r="B100" s="65">
        <v>0</v>
      </c>
      <c r="C100" s="65">
        <v>0</v>
      </c>
      <c r="D100" s="65">
        <v>0</v>
      </c>
      <c r="E100" s="65">
        <v>0</v>
      </c>
      <c r="F100" s="65">
        <v>0</v>
      </c>
      <c r="G100" s="65">
        <v>0</v>
      </c>
      <c r="H100" s="65">
        <v>0</v>
      </c>
      <c r="I100" s="65">
        <f t="shared" ref="I100:I111" si="95">B100+H100</f>
        <v>0</v>
      </c>
      <c r="J100" s="74">
        <f t="shared" ref="J100:J111" si="96">ROUND(B100*0.1+H100*0.05,2)</f>
        <v>0</v>
      </c>
      <c r="K100" s="74">
        <f t="shared" ref="K100:K111" si="97">ROUND(J100*W100,2)</f>
        <v>0</v>
      </c>
      <c r="L100" s="61">
        <v>0</v>
      </c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f t="shared" ref="S100:S111" si="98">L100+R100</f>
        <v>0</v>
      </c>
      <c r="T100" s="83">
        <f t="shared" ref="T100:T111" si="99">ROUND(L100*0.1+R100*0.05,2)</f>
        <v>0</v>
      </c>
      <c r="U100" s="74">
        <f t="shared" ref="U100:U111" si="100">ROUND(T100*W100,2)</f>
        <v>0</v>
      </c>
      <c r="V100" s="74">
        <f t="shared" ref="V100:V111" si="101">J100+T100</f>
        <v>0</v>
      </c>
      <c r="W100" s="93">
        <v>0.6</v>
      </c>
      <c r="X100" s="94">
        <f t="shared" ref="X100:X111" si="102">ROUND(V100*W100,2)</f>
        <v>0</v>
      </c>
      <c r="Y100" s="106">
        <v>0</v>
      </c>
      <c r="Z100" s="107">
        <f t="shared" ref="Z100:Z111" si="103">ROUND(X100-Y100,2)</f>
        <v>0</v>
      </c>
      <c r="AA100" s="107">
        <f t="shared" ref="AA100:AA110" si="104">ROUND(X100*0.89,0)</f>
        <v>0</v>
      </c>
      <c r="AB100" s="108">
        <v>0</v>
      </c>
      <c r="AC100" s="107">
        <f t="shared" ref="AC100:AC111" si="105">ROUND(Z100++AA100-AB100,2)</f>
        <v>0</v>
      </c>
    </row>
    <row r="101" s="39" customFormat="1" ht="18.6" customHeight="1" spans="1:29">
      <c r="A101" s="64" t="s">
        <v>120</v>
      </c>
      <c r="B101" s="65">
        <v>231</v>
      </c>
      <c r="C101" s="65">
        <v>82</v>
      </c>
      <c r="D101" s="65">
        <v>117</v>
      </c>
      <c r="E101" s="65">
        <v>9</v>
      </c>
      <c r="F101" s="65">
        <v>22</v>
      </c>
      <c r="G101" s="65">
        <v>1</v>
      </c>
      <c r="H101" s="65">
        <v>217</v>
      </c>
      <c r="I101" s="65">
        <f t="shared" si="95"/>
        <v>448</v>
      </c>
      <c r="J101" s="74">
        <f t="shared" si="96"/>
        <v>33.95</v>
      </c>
      <c r="K101" s="74">
        <f t="shared" si="97"/>
        <v>27.16</v>
      </c>
      <c r="L101" s="61">
        <v>199</v>
      </c>
      <c r="M101" s="65">
        <v>75</v>
      </c>
      <c r="N101" s="65">
        <v>99</v>
      </c>
      <c r="O101" s="65">
        <v>11</v>
      </c>
      <c r="P101" s="65">
        <v>12</v>
      </c>
      <c r="Q101" s="65">
        <v>2</v>
      </c>
      <c r="R101" s="65">
        <v>176</v>
      </c>
      <c r="S101" s="65">
        <f t="shared" si="98"/>
        <v>375</v>
      </c>
      <c r="T101" s="83">
        <f t="shared" si="99"/>
        <v>28.7</v>
      </c>
      <c r="U101" s="74">
        <f t="shared" si="100"/>
        <v>22.96</v>
      </c>
      <c r="V101" s="74">
        <f t="shared" si="101"/>
        <v>62.65</v>
      </c>
      <c r="W101" s="93">
        <v>0.8</v>
      </c>
      <c r="X101" s="94">
        <f t="shared" si="102"/>
        <v>50.12</v>
      </c>
      <c r="Y101" s="106">
        <v>52</v>
      </c>
      <c r="Z101" s="107">
        <f t="shared" si="103"/>
        <v>-1.88</v>
      </c>
      <c r="AA101" s="107">
        <f t="shared" si="104"/>
        <v>45</v>
      </c>
      <c r="AB101" s="108">
        <v>36</v>
      </c>
      <c r="AC101" s="107">
        <f t="shared" si="105"/>
        <v>7.12</v>
      </c>
    </row>
    <row r="102" s="39" customFormat="1" ht="18.6" customHeight="1" spans="1:29">
      <c r="A102" s="64" t="s">
        <v>121</v>
      </c>
      <c r="B102" s="65">
        <v>52</v>
      </c>
      <c r="C102" s="65">
        <v>24</v>
      </c>
      <c r="D102" s="65">
        <v>12</v>
      </c>
      <c r="E102" s="65">
        <v>2</v>
      </c>
      <c r="F102" s="65">
        <v>12</v>
      </c>
      <c r="G102" s="65">
        <v>2</v>
      </c>
      <c r="H102" s="65">
        <v>21</v>
      </c>
      <c r="I102" s="65">
        <f t="shared" si="95"/>
        <v>73</v>
      </c>
      <c r="J102" s="74">
        <f t="shared" si="96"/>
        <v>6.25</v>
      </c>
      <c r="K102" s="74">
        <f t="shared" si="97"/>
        <v>3.75</v>
      </c>
      <c r="L102" s="61">
        <v>40</v>
      </c>
      <c r="M102" s="65">
        <v>21</v>
      </c>
      <c r="N102" s="65">
        <v>7</v>
      </c>
      <c r="O102" s="65">
        <v>2</v>
      </c>
      <c r="P102" s="65">
        <v>9</v>
      </c>
      <c r="Q102" s="65">
        <v>1</v>
      </c>
      <c r="R102" s="65">
        <v>20</v>
      </c>
      <c r="S102" s="65">
        <f t="shared" si="98"/>
        <v>60</v>
      </c>
      <c r="T102" s="83">
        <f t="shared" si="99"/>
        <v>5</v>
      </c>
      <c r="U102" s="74">
        <f t="shared" si="100"/>
        <v>3</v>
      </c>
      <c r="V102" s="74">
        <f t="shared" si="101"/>
        <v>11.25</v>
      </c>
      <c r="W102" s="93">
        <v>0.6</v>
      </c>
      <c r="X102" s="94">
        <f t="shared" si="102"/>
        <v>6.75</v>
      </c>
      <c r="Y102" s="106">
        <v>7</v>
      </c>
      <c r="Z102" s="107">
        <f t="shared" si="103"/>
        <v>-0.25</v>
      </c>
      <c r="AA102" s="107">
        <f t="shared" si="104"/>
        <v>6</v>
      </c>
      <c r="AB102" s="108">
        <v>5</v>
      </c>
      <c r="AC102" s="107">
        <f t="shared" si="105"/>
        <v>0.75</v>
      </c>
    </row>
    <row r="103" s="39" customFormat="1" ht="18.6" customHeight="1" spans="1:29">
      <c r="A103" s="64" t="s">
        <v>122</v>
      </c>
      <c r="B103" s="65">
        <v>361</v>
      </c>
      <c r="C103" s="65">
        <v>185</v>
      </c>
      <c r="D103" s="65">
        <v>135</v>
      </c>
      <c r="E103" s="65">
        <v>6</v>
      </c>
      <c r="F103" s="65">
        <v>34</v>
      </c>
      <c r="G103" s="65">
        <v>1</v>
      </c>
      <c r="H103" s="65">
        <v>131</v>
      </c>
      <c r="I103" s="65">
        <f t="shared" si="95"/>
        <v>492</v>
      </c>
      <c r="J103" s="74">
        <f t="shared" si="96"/>
        <v>42.65</v>
      </c>
      <c r="K103" s="74">
        <f t="shared" si="97"/>
        <v>34.12</v>
      </c>
      <c r="L103" s="61">
        <v>281</v>
      </c>
      <c r="M103" s="65">
        <v>154</v>
      </c>
      <c r="N103" s="65">
        <v>88</v>
      </c>
      <c r="O103" s="65">
        <v>4</v>
      </c>
      <c r="P103" s="65">
        <v>33</v>
      </c>
      <c r="Q103" s="65">
        <v>2</v>
      </c>
      <c r="R103" s="65">
        <v>116</v>
      </c>
      <c r="S103" s="65">
        <f t="shared" si="98"/>
        <v>397</v>
      </c>
      <c r="T103" s="83">
        <f t="shared" si="99"/>
        <v>33.9</v>
      </c>
      <c r="U103" s="74">
        <f t="shared" si="100"/>
        <v>27.12</v>
      </c>
      <c r="V103" s="74">
        <f t="shared" si="101"/>
        <v>76.55</v>
      </c>
      <c r="W103" s="93">
        <v>0.8</v>
      </c>
      <c r="X103" s="94">
        <f t="shared" si="102"/>
        <v>61.24</v>
      </c>
      <c r="Y103" s="106">
        <v>69</v>
      </c>
      <c r="Z103" s="107">
        <f t="shared" si="103"/>
        <v>-7.76</v>
      </c>
      <c r="AA103" s="107">
        <f t="shared" si="104"/>
        <v>55</v>
      </c>
      <c r="AB103" s="108">
        <v>49</v>
      </c>
      <c r="AC103" s="107">
        <f t="shared" si="105"/>
        <v>-1.76</v>
      </c>
    </row>
    <row r="104" s="39" customFormat="1" ht="18.6" customHeight="1" spans="1:29">
      <c r="A104" s="64" t="s">
        <v>123</v>
      </c>
      <c r="B104" s="65">
        <v>236</v>
      </c>
      <c r="C104" s="65">
        <v>69</v>
      </c>
      <c r="D104" s="65">
        <v>135</v>
      </c>
      <c r="E104" s="65">
        <v>5</v>
      </c>
      <c r="F104" s="65">
        <v>23</v>
      </c>
      <c r="G104" s="65">
        <v>4</v>
      </c>
      <c r="H104" s="65">
        <v>121</v>
      </c>
      <c r="I104" s="65">
        <f t="shared" si="95"/>
        <v>357</v>
      </c>
      <c r="J104" s="74">
        <f t="shared" si="96"/>
        <v>29.65</v>
      </c>
      <c r="K104" s="74">
        <f t="shared" si="97"/>
        <v>23.72</v>
      </c>
      <c r="L104" s="61">
        <v>184</v>
      </c>
      <c r="M104" s="65">
        <v>58</v>
      </c>
      <c r="N104" s="65">
        <v>94</v>
      </c>
      <c r="O104" s="65">
        <v>11</v>
      </c>
      <c r="P104" s="65">
        <v>17</v>
      </c>
      <c r="Q104" s="65">
        <v>4</v>
      </c>
      <c r="R104" s="65">
        <v>81</v>
      </c>
      <c r="S104" s="65">
        <f t="shared" si="98"/>
        <v>265</v>
      </c>
      <c r="T104" s="83">
        <f t="shared" si="99"/>
        <v>22.45</v>
      </c>
      <c r="U104" s="74">
        <f t="shared" si="100"/>
        <v>17.96</v>
      </c>
      <c r="V104" s="74">
        <f t="shared" si="101"/>
        <v>52.1</v>
      </c>
      <c r="W104" s="93">
        <v>0.8</v>
      </c>
      <c r="X104" s="94">
        <f t="shared" si="102"/>
        <v>41.68</v>
      </c>
      <c r="Y104" s="106">
        <v>44</v>
      </c>
      <c r="Z104" s="107">
        <f t="shared" si="103"/>
        <v>-2.32</v>
      </c>
      <c r="AA104" s="107">
        <f t="shared" si="104"/>
        <v>37</v>
      </c>
      <c r="AB104" s="108">
        <v>31</v>
      </c>
      <c r="AC104" s="107">
        <f t="shared" si="105"/>
        <v>3.68</v>
      </c>
    </row>
    <row r="105" s="39" customFormat="1" ht="18.6" customHeight="1" spans="1:29">
      <c r="A105" s="64" t="s">
        <v>124</v>
      </c>
      <c r="B105" s="65">
        <v>157</v>
      </c>
      <c r="C105" s="65">
        <v>71</v>
      </c>
      <c r="D105" s="65">
        <v>75</v>
      </c>
      <c r="E105" s="65">
        <v>2</v>
      </c>
      <c r="F105" s="65">
        <v>2</v>
      </c>
      <c r="G105" s="65">
        <v>7</v>
      </c>
      <c r="H105" s="65">
        <v>36</v>
      </c>
      <c r="I105" s="65">
        <f t="shared" si="95"/>
        <v>193</v>
      </c>
      <c r="J105" s="74">
        <f t="shared" si="96"/>
        <v>17.5</v>
      </c>
      <c r="K105" s="74">
        <f t="shared" si="97"/>
        <v>14</v>
      </c>
      <c r="L105" s="61">
        <v>108</v>
      </c>
      <c r="M105" s="65">
        <v>52</v>
      </c>
      <c r="N105" s="65">
        <v>48</v>
      </c>
      <c r="O105" s="65">
        <v>3</v>
      </c>
      <c r="P105" s="65">
        <v>1</v>
      </c>
      <c r="Q105" s="65">
        <v>4</v>
      </c>
      <c r="R105" s="65">
        <v>23</v>
      </c>
      <c r="S105" s="65">
        <f t="shared" si="98"/>
        <v>131</v>
      </c>
      <c r="T105" s="83">
        <f t="shared" si="99"/>
        <v>11.95</v>
      </c>
      <c r="U105" s="74">
        <f t="shared" si="100"/>
        <v>9.56</v>
      </c>
      <c r="V105" s="74">
        <f t="shared" si="101"/>
        <v>29.45</v>
      </c>
      <c r="W105" s="93">
        <v>0.8</v>
      </c>
      <c r="X105" s="94">
        <f t="shared" si="102"/>
        <v>23.56</v>
      </c>
      <c r="Y105" s="106">
        <v>30</v>
      </c>
      <c r="Z105" s="107">
        <f t="shared" si="103"/>
        <v>-6.44</v>
      </c>
      <c r="AA105" s="107">
        <f t="shared" si="104"/>
        <v>21</v>
      </c>
      <c r="AB105" s="108">
        <v>21</v>
      </c>
      <c r="AC105" s="107">
        <f t="shared" si="105"/>
        <v>-6.44</v>
      </c>
    </row>
    <row r="106" s="39" customFormat="1" ht="18.6" customHeight="1" spans="1:29">
      <c r="A106" s="64" t="s">
        <v>125</v>
      </c>
      <c r="B106" s="65">
        <v>270</v>
      </c>
      <c r="C106" s="65">
        <v>150</v>
      </c>
      <c r="D106" s="65">
        <v>95</v>
      </c>
      <c r="E106" s="65">
        <v>10</v>
      </c>
      <c r="F106" s="65">
        <v>14</v>
      </c>
      <c r="G106" s="65">
        <v>1</v>
      </c>
      <c r="H106" s="65">
        <v>35</v>
      </c>
      <c r="I106" s="65">
        <f t="shared" si="95"/>
        <v>305</v>
      </c>
      <c r="J106" s="74">
        <f t="shared" si="96"/>
        <v>28.75</v>
      </c>
      <c r="K106" s="74">
        <f t="shared" si="97"/>
        <v>23</v>
      </c>
      <c r="L106" s="61">
        <v>229</v>
      </c>
      <c r="M106" s="65">
        <v>122</v>
      </c>
      <c r="N106" s="65">
        <v>88</v>
      </c>
      <c r="O106" s="65">
        <v>10</v>
      </c>
      <c r="P106" s="65">
        <v>9</v>
      </c>
      <c r="Q106" s="65">
        <v>0</v>
      </c>
      <c r="R106" s="65">
        <v>41</v>
      </c>
      <c r="S106" s="65">
        <f t="shared" si="98"/>
        <v>270</v>
      </c>
      <c r="T106" s="83">
        <f t="shared" si="99"/>
        <v>24.95</v>
      </c>
      <c r="U106" s="74">
        <f t="shared" si="100"/>
        <v>19.96</v>
      </c>
      <c r="V106" s="74">
        <f t="shared" si="101"/>
        <v>53.7</v>
      </c>
      <c r="W106" s="93">
        <v>0.8</v>
      </c>
      <c r="X106" s="94">
        <f t="shared" si="102"/>
        <v>42.96</v>
      </c>
      <c r="Y106" s="106">
        <v>46</v>
      </c>
      <c r="Z106" s="107">
        <f t="shared" si="103"/>
        <v>-3.04</v>
      </c>
      <c r="AA106" s="107">
        <f t="shared" si="104"/>
        <v>38</v>
      </c>
      <c r="AB106" s="108">
        <v>33</v>
      </c>
      <c r="AC106" s="107">
        <f t="shared" si="105"/>
        <v>1.96</v>
      </c>
    </row>
    <row r="107" s="39" customFormat="1" ht="18.6" customHeight="1" spans="1:29">
      <c r="A107" s="64" t="s">
        <v>126</v>
      </c>
      <c r="B107" s="65">
        <v>150</v>
      </c>
      <c r="C107" s="65">
        <v>49</v>
      </c>
      <c r="D107" s="65">
        <v>68</v>
      </c>
      <c r="E107" s="65">
        <v>4</v>
      </c>
      <c r="F107" s="65">
        <v>28</v>
      </c>
      <c r="G107" s="65">
        <v>1</v>
      </c>
      <c r="H107" s="65">
        <v>26</v>
      </c>
      <c r="I107" s="65">
        <f t="shared" si="95"/>
        <v>176</v>
      </c>
      <c r="J107" s="74">
        <f t="shared" si="96"/>
        <v>16.3</v>
      </c>
      <c r="K107" s="74">
        <f t="shared" si="97"/>
        <v>13.04</v>
      </c>
      <c r="L107" s="61">
        <v>117</v>
      </c>
      <c r="M107" s="65">
        <v>40</v>
      </c>
      <c r="N107" s="65">
        <v>52</v>
      </c>
      <c r="O107" s="65">
        <v>2</v>
      </c>
      <c r="P107" s="65">
        <v>22</v>
      </c>
      <c r="Q107" s="65">
        <v>1</v>
      </c>
      <c r="R107" s="65">
        <v>20</v>
      </c>
      <c r="S107" s="65">
        <f t="shared" si="98"/>
        <v>137</v>
      </c>
      <c r="T107" s="83">
        <f t="shared" si="99"/>
        <v>12.7</v>
      </c>
      <c r="U107" s="74">
        <f t="shared" si="100"/>
        <v>10.16</v>
      </c>
      <c r="V107" s="74">
        <f t="shared" si="101"/>
        <v>29</v>
      </c>
      <c r="W107" s="93">
        <v>0.8</v>
      </c>
      <c r="X107" s="94">
        <f t="shared" si="102"/>
        <v>23.2</v>
      </c>
      <c r="Y107" s="106">
        <v>25</v>
      </c>
      <c r="Z107" s="107">
        <f t="shared" si="103"/>
        <v>-1.8</v>
      </c>
      <c r="AA107" s="107">
        <f t="shared" si="104"/>
        <v>21</v>
      </c>
      <c r="AB107" s="108">
        <v>18</v>
      </c>
      <c r="AC107" s="107">
        <f t="shared" si="105"/>
        <v>1.2</v>
      </c>
    </row>
    <row r="108" s="39" customFormat="1" ht="18.6" customHeight="1" spans="1:29">
      <c r="A108" s="64" t="s">
        <v>127</v>
      </c>
      <c r="B108" s="65">
        <v>132</v>
      </c>
      <c r="C108" s="65">
        <v>46</v>
      </c>
      <c r="D108" s="65">
        <v>70</v>
      </c>
      <c r="E108" s="65">
        <v>2</v>
      </c>
      <c r="F108" s="65">
        <v>10</v>
      </c>
      <c r="G108" s="65">
        <v>4</v>
      </c>
      <c r="H108" s="65">
        <v>87</v>
      </c>
      <c r="I108" s="65">
        <f t="shared" si="95"/>
        <v>219</v>
      </c>
      <c r="J108" s="74">
        <f t="shared" si="96"/>
        <v>17.55</v>
      </c>
      <c r="K108" s="74">
        <f t="shared" si="97"/>
        <v>14.04</v>
      </c>
      <c r="L108" s="61">
        <v>114</v>
      </c>
      <c r="M108" s="65">
        <v>44</v>
      </c>
      <c r="N108" s="65">
        <v>52</v>
      </c>
      <c r="O108" s="65">
        <v>4</v>
      </c>
      <c r="P108" s="65">
        <v>10</v>
      </c>
      <c r="Q108" s="65">
        <v>4</v>
      </c>
      <c r="R108" s="65">
        <v>60</v>
      </c>
      <c r="S108" s="65">
        <f t="shared" si="98"/>
        <v>174</v>
      </c>
      <c r="T108" s="83">
        <f t="shared" si="99"/>
        <v>14.4</v>
      </c>
      <c r="U108" s="74">
        <f t="shared" si="100"/>
        <v>11.52</v>
      </c>
      <c r="V108" s="74">
        <f t="shared" si="101"/>
        <v>31.95</v>
      </c>
      <c r="W108" s="93">
        <v>0.8</v>
      </c>
      <c r="X108" s="94">
        <f t="shared" si="102"/>
        <v>25.56</v>
      </c>
      <c r="Y108" s="106">
        <v>30</v>
      </c>
      <c r="Z108" s="107">
        <f t="shared" si="103"/>
        <v>-4.44</v>
      </c>
      <c r="AA108" s="107">
        <f t="shared" si="104"/>
        <v>23</v>
      </c>
      <c r="AB108" s="108">
        <v>21</v>
      </c>
      <c r="AC108" s="107">
        <f t="shared" si="105"/>
        <v>-2.44</v>
      </c>
    </row>
    <row r="109" s="39" customFormat="1" ht="18.6" customHeight="1" spans="1:29">
      <c r="A109" s="64" t="s">
        <v>128</v>
      </c>
      <c r="B109" s="65">
        <v>462</v>
      </c>
      <c r="C109" s="65">
        <v>161</v>
      </c>
      <c r="D109" s="65">
        <v>234</v>
      </c>
      <c r="E109" s="65">
        <v>16</v>
      </c>
      <c r="F109" s="65">
        <v>45</v>
      </c>
      <c r="G109" s="65">
        <v>6</v>
      </c>
      <c r="H109" s="65">
        <v>189</v>
      </c>
      <c r="I109" s="65">
        <f t="shared" si="95"/>
        <v>651</v>
      </c>
      <c r="J109" s="74">
        <f t="shared" si="96"/>
        <v>55.65</v>
      </c>
      <c r="K109" s="74">
        <f t="shared" si="97"/>
        <v>44.52</v>
      </c>
      <c r="L109" s="61">
        <v>378</v>
      </c>
      <c r="M109" s="65">
        <v>136</v>
      </c>
      <c r="N109" s="65">
        <v>184</v>
      </c>
      <c r="O109" s="65">
        <v>14</v>
      </c>
      <c r="P109" s="65">
        <v>38</v>
      </c>
      <c r="Q109" s="65">
        <v>6</v>
      </c>
      <c r="R109" s="65">
        <v>139</v>
      </c>
      <c r="S109" s="65">
        <f t="shared" si="98"/>
        <v>517</v>
      </c>
      <c r="T109" s="83">
        <f t="shared" si="99"/>
        <v>44.75</v>
      </c>
      <c r="U109" s="74">
        <f t="shared" si="100"/>
        <v>35.8</v>
      </c>
      <c r="V109" s="74">
        <f t="shared" si="101"/>
        <v>100.4</v>
      </c>
      <c r="W109" s="93">
        <v>0.8</v>
      </c>
      <c r="X109" s="94">
        <f t="shared" si="102"/>
        <v>80.32</v>
      </c>
      <c r="Y109" s="106">
        <v>78</v>
      </c>
      <c r="Z109" s="107">
        <f t="shared" si="103"/>
        <v>2.32</v>
      </c>
      <c r="AA109" s="107">
        <f t="shared" si="104"/>
        <v>71</v>
      </c>
      <c r="AB109" s="108">
        <v>55</v>
      </c>
      <c r="AC109" s="107">
        <f t="shared" si="105"/>
        <v>18.32</v>
      </c>
    </row>
    <row r="110" s="39" customFormat="1" ht="18.6" customHeight="1" spans="1:29">
      <c r="A110" s="64" t="s">
        <v>129</v>
      </c>
      <c r="B110" s="65">
        <v>301</v>
      </c>
      <c r="C110" s="65">
        <v>129</v>
      </c>
      <c r="D110" s="65">
        <v>138</v>
      </c>
      <c r="E110" s="65">
        <v>14</v>
      </c>
      <c r="F110" s="65">
        <v>15</v>
      </c>
      <c r="G110" s="65">
        <v>5</v>
      </c>
      <c r="H110" s="65">
        <v>406</v>
      </c>
      <c r="I110" s="65">
        <f t="shared" si="95"/>
        <v>707</v>
      </c>
      <c r="J110" s="74">
        <f t="shared" si="96"/>
        <v>50.4</v>
      </c>
      <c r="K110" s="74">
        <f t="shared" si="97"/>
        <v>40.32</v>
      </c>
      <c r="L110" s="61">
        <v>235</v>
      </c>
      <c r="M110" s="65">
        <v>100</v>
      </c>
      <c r="N110" s="65">
        <v>119</v>
      </c>
      <c r="O110" s="65">
        <v>10</v>
      </c>
      <c r="P110" s="65">
        <v>4</v>
      </c>
      <c r="Q110" s="65">
        <v>2</v>
      </c>
      <c r="R110" s="65">
        <v>326</v>
      </c>
      <c r="S110" s="65">
        <f t="shared" si="98"/>
        <v>561</v>
      </c>
      <c r="T110" s="83">
        <f t="shared" si="99"/>
        <v>39.8</v>
      </c>
      <c r="U110" s="74">
        <f t="shared" si="100"/>
        <v>31.84</v>
      </c>
      <c r="V110" s="74">
        <f t="shared" si="101"/>
        <v>90.2</v>
      </c>
      <c r="W110" s="93">
        <v>0.8</v>
      </c>
      <c r="X110" s="94">
        <f t="shared" si="102"/>
        <v>72.16</v>
      </c>
      <c r="Y110" s="106">
        <v>78</v>
      </c>
      <c r="Z110" s="107">
        <f t="shared" si="103"/>
        <v>-5.84</v>
      </c>
      <c r="AA110" s="107">
        <f t="shared" si="104"/>
        <v>64</v>
      </c>
      <c r="AB110" s="108">
        <v>55</v>
      </c>
      <c r="AC110" s="107">
        <f t="shared" si="105"/>
        <v>3.16</v>
      </c>
    </row>
    <row r="111" s="44" customFormat="1" ht="18.6" customHeight="1" spans="1:29">
      <c r="A111" s="70" t="s">
        <v>130</v>
      </c>
      <c r="B111" s="67">
        <v>116</v>
      </c>
      <c r="C111" s="67">
        <v>53</v>
      </c>
      <c r="D111" s="67">
        <v>50</v>
      </c>
      <c r="E111" s="67">
        <v>7</v>
      </c>
      <c r="F111" s="67">
        <v>6</v>
      </c>
      <c r="G111" s="67">
        <v>0</v>
      </c>
      <c r="H111" s="67">
        <v>51</v>
      </c>
      <c r="I111" s="67">
        <f t="shared" si="95"/>
        <v>167</v>
      </c>
      <c r="J111" s="110">
        <f t="shared" si="96"/>
        <v>14.15</v>
      </c>
      <c r="K111" s="110">
        <f t="shared" si="97"/>
        <v>11.32</v>
      </c>
      <c r="L111" s="111">
        <v>90</v>
      </c>
      <c r="M111" s="67">
        <v>25</v>
      </c>
      <c r="N111" s="67">
        <v>35</v>
      </c>
      <c r="O111" s="67">
        <v>20</v>
      </c>
      <c r="P111" s="67">
        <v>10</v>
      </c>
      <c r="Q111" s="67">
        <v>0</v>
      </c>
      <c r="R111" s="67">
        <v>31</v>
      </c>
      <c r="S111" s="67">
        <f t="shared" si="98"/>
        <v>121</v>
      </c>
      <c r="T111" s="112">
        <f t="shared" si="99"/>
        <v>10.55</v>
      </c>
      <c r="U111" s="110">
        <f t="shared" si="100"/>
        <v>8.44</v>
      </c>
      <c r="V111" s="110">
        <f t="shared" si="101"/>
        <v>24.7</v>
      </c>
      <c r="W111" s="113">
        <v>0.8</v>
      </c>
      <c r="X111" s="80">
        <f t="shared" si="102"/>
        <v>19.76</v>
      </c>
      <c r="Y111" s="78">
        <v>22</v>
      </c>
      <c r="Z111" s="117">
        <f t="shared" si="103"/>
        <v>-2.24</v>
      </c>
      <c r="AA111" s="107">
        <f>ROUND(X111*0.89,0)+0.24</f>
        <v>18.24</v>
      </c>
      <c r="AB111" s="118">
        <v>16</v>
      </c>
      <c r="AC111" s="58">
        <f t="shared" si="105"/>
        <v>0</v>
      </c>
    </row>
  </sheetData>
  <mergeCells count="18">
    <mergeCell ref="A2:AC2"/>
    <mergeCell ref="Z3:AC3"/>
    <mergeCell ref="B4:Z4"/>
    <mergeCell ref="B5:K5"/>
    <mergeCell ref="L5:U5"/>
    <mergeCell ref="B6:I6"/>
    <mergeCell ref="J6:K6"/>
    <mergeCell ref="L6:S6"/>
    <mergeCell ref="T6:U6"/>
    <mergeCell ref="A4:A7"/>
    <mergeCell ref="V5:V7"/>
    <mergeCell ref="W5:W7"/>
    <mergeCell ref="X5:X7"/>
    <mergeCell ref="Y5:Y7"/>
    <mergeCell ref="Z5:Z7"/>
    <mergeCell ref="AA4:AA7"/>
    <mergeCell ref="AB4:AB7"/>
    <mergeCell ref="AC4:AC7"/>
  </mergeCells>
  <pageMargins left="0.432638888888889" right="0.314583333333333" top="0.432638888888889" bottom="0.590277777777778" header="0.275" footer="0.236111111111111"/>
  <pageSetup paperSize="9" scale="75" firstPageNumber="5" fitToHeight="0" orientation="portrait" useFirstPageNumber="1" horizontalDpi="600"/>
  <headerFooter differentOddEven="1">
    <oddFooter>&amp;R&amp;"+"&amp;14- &amp;P -</oddFooter>
    <evenFooter>&amp;L&amp;"+"&amp;14- &amp;P -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5"/>
  <sheetViews>
    <sheetView workbookViewId="0">
      <selection activeCell="K9" sqref="K9"/>
    </sheetView>
  </sheetViews>
  <sheetFormatPr defaultColWidth="9" defaultRowHeight="15.75"/>
  <cols>
    <col min="1" max="1" width="4.75" style="1" customWidth="1"/>
    <col min="2" max="2" width="7.38333333333333" style="1" customWidth="1"/>
    <col min="3" max="3" width="10.8833333333333" style="1" customWidth="1"/>
    <col min="4" max="4" width="22.6333333333333" style="1" customWidth="1"/>
    <col min="5" max="5" width="23" style="1" customWidth="1"/>
    <col min="6" max="6" width="15.25" style="1" customWidth="1"/>
    <col min="7" max="7" width="10.25" style="1" customWidth="1"/>
    <col min="8" max="244" width="9" style="1"/>
    <col min="245" max="16377" width="9" style="3"/>
    <col min="16378" max="16384" width="9" style="4"/>
  </cols>
  <sheetData>
    <row r="1" s="1" customFormat="1" ht="16.5" customHeight="1" spans="1:4">
      <c r="A1" s="5" t="s">
        <v>131</v>
      </c>
      <c r="B1" s="6"/>
      <c r="C1" s="6"/>
      <c r="D1" s="6"/>
    </row>
    <row r="2" s="1" customFormat="1" ht="45" customHeight="1" spans="1:7">
      <c r="A2" s="7" t="s">
        <v>132</v>
      </c>
      <c r="B2" s="7"/>
      <c r="C2" s="7"/>
      <c r="D2" s="7"/>
      <c r="E2" s="7"/>
      <c r="F2" s="7"/>
      <c r="G2" s="7"/>
    </row>
    <row r="3" s="2" customFormat="1" ht="21.95" customHeight="1" spans="1:16384">
      <c r="A3" s="8" t="s">
        <v>133</v>
      </c>
      <c r="B3" s="9"/>
      <c r="C3" s="9"/>
      <c r="D3" s="10" t="s">
        <v>134</v>
      </c>
      <c r="E3" s="10"/>
      <c r="F3" s="10"/>
      <c r="G3" s="10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  <c r="XEX3" s="38"/>
      <c r="XEY3" s="38"/>
      <c r="XEZ3" s="38"/>
      <c r="XFA3" s="38"/>
      <c r="XFB3" s="38"/>
      <c r="XFC3" s="38"/>
      <c r="XFD3" s="38"/>
    </row>
    <row r="4" s="2" customFormat="1" ht="51" customHeight="1" spans="1:16384">
      <c r="A4" s="8" t="s">
        <v>135</v>
      </c>
      <c r="B4" s="9"/>
      <c r="C4" s="9"/>
      <c r="D4" s="10" t="s">
        <v>136</v>
      </c>
      <c r="E4" s="10"/>
      <c r="F4" s="10" t="s">
        <v>137</v>
      </c>
      <c r="G4" s="28" t="s">
        <v>138</v>
      </c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8"/>
      <c r="XEY4" s="38"/>
      <c r="XEZ4" s="38"/>
      <c r="XFA4" s="38"/>
      <c r="XFB4" s="38"/>
      <c r="XFC4" s="38"/>
      <c r="XFD4" s="38"/>
    </row>
    <row r="5" s="2" customFormat="1" ht="18" customHeight="1" spans="1:16384">
      <c r="A5" s="11" t="s">
        <v>139</v>
      </c>
      <c r="B5" s="12"/>
      <c r="C5" s="13"/>
      <c r="D5" s="14" t="s">
        <v>140</v>
      </c>
      <c r="E5" s="8" t="s">
        <v>141</v>
      </c>
      <c r="F5" s="9"/>
      <c r="G5" s="29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  <c r="OG5" s="37"/>
      <c r="OH5" s="37"/>
      <c r="OI5" s="37"/>
      <c r="OJ5" s="37"/>
      <c r="OK5" s="37"/>
      <c r="OL5" s="37"/>
      <c r="OM5" s="37"/>
      <c r="ON5" s="37"/>
      <c r="OO5" s="37"/>
      <c r="OP5" s="37"/>
      <c r="OQ5" s="37"/>
      <c r="OR5" s="37"/>
      <c r="OS5" s="37"/>
      <c r="OT5" s="37"/>
      <c r="OU5" s="37"/>
      <c r="OV5" s="37"/>
      <c r="OW5" s="37"/>
      <c r="OX5" s="37"/>
      <c r="OY5" s="37"/>
      <c r="OZ5" s="37"/>
      <c r="PA5" s="37"/>
      <c r="PB5" s="37"/>
      <c r="PC5" s="37"/>
      <c r="PD5" s="37"/>
      <c r="PE5" s="37"/>
      <c r="PF5" s="37"/>
      <c r="PG5" s="37"/>
      <c r="PH5" s="37"/>
      <c r="PI5" s="37"/>
      <c r="PJ5" s="37"/>
      <c r="PK5" s="37"/>
      <c r="PL5" s="37"/>
      <c r="PM5" s="37"/>
      <c r="PN5" s="37"/>
      <c r="PO5" s="37"/>
      <c r="PP5" s="37"/>
      <c r="PQ5" s="37"/>
      <c r="PR5" s="37"/>
      <c r="PS5" s="37"/>
      <c r="PT5" s="37"/>
      <c r="PU5" s="37"/>
      <c r="PV5" s="37"/>
      <c r="PW5" s="37"/>
      <c r="PX5" s="37"/>
      <c r="PY5" s="37"/>
      <c r="PZ5" s="37"/>
      <c r="QA5" s="37"/>
      <c r="QB5" s="37"/>
      <c r="QC5" s="37"/>
      <c r="QD5" s="37"/>
      <c r="QE5" s="37"/>
      <c r="QF5" s="37"/>
      <c r="QG5" s="37"/>
      <c r="QH5" s="37"/>
      <c r="QI5" s="37"/>
      <c r="QJ5" s="37"/>
      <c r="QK5" s="37"/>
      <c r="QL5" s="37"/>
      <c r="QM5" s="37"/>
      <c r="QN5" s="37"/>
      <c r="QO5" s="37"/>
      <c r="QP5" s="37"/>
      <c r="QQ5" s="37"/>
      <c r="QR5" s="37"/>
      <c r="QS5" s="37"/>
      <c r="QT5" s="37"/>
      <c r="QU5" s="37"/>
      <c r="QV5" s="37"/>
      <c r="QW5" s="37"/>
      <c r="QX5" s="37"/>
      <c r="QY5" s="37"/>
      <c r="QZ5" s="37"/>
      <c r="RA5" s="37"/>
      <c r="RB5" s="37"/>
      <c r="RC5" s="37"/>
      <c r="RD5" s="37"/>
      <c r="RE5" s="37"/>
      <c r="RF5" s="37"/>
      <c r="RG5" s="37"/>
      <c r="RH5" s="37"/>
      <c r="RI5" s="37"/>
      <c r="RJ5" s="37"/>
      <c r="RK5" s="37"/>
      <c r="RL5" s="37"/>
      <c r="RM5" s="37"/>
      <c r="RN5" s="37"/>
      <c r="RO5" s="37"/>
      <c r="RP5" s="37"/>
      <c r="RQ5" s="37"/>
      <c r="RR5" s="37"/>
      <c r="RS5" s="37"/>
      <c r="RT5" s="37"/>
      <c r="RU5" s="37"/>
      <c r="RV5" s="37"/>
      <c r="RW5" s="37"/>
      <c r="RX5" s="37"/>
      <c r="RY5" s="37"/>
      <c r="RZ5" s="37"/>
      <c r="SA5" s="37"/>
      <c r="SB5" s="37"/>
      <c r="SC5" s="37"/>
      <c r="SD5" s="37"/>
      <c r="SE5" s="37"/>
      <c r="SF5" s="37"/>
      <c r="SG5" s="37"/>
      <c r="SH5" s="37"/>
      <c r="SI5" s="37"/>
      <c r="SJ5" s="37"/>
      <c r="SK5" s="37"/>
      <c r="SL5" s="37"/>
      <c r="SM5" s="37"/>
      <c r="SN5" s="37"/>
      <c r="SO5" s="37"/>
      <c r="SP5" s="37"/>
      <c r="SQ5" s="37"/>
      <c r="SR5" s="37"/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  <c r="TP5" s="37"/>
      <c r="TQ5" s="37"/>
      <c r="TR5" s="37"/>
      <c r="TS5" s="37"/>
      <c r="TT5" s="37"/>
      <c r="TU5" s="37"/>
      <c r="TV5" s="37"/>
      <c r="TW5" s="37"/>
      <c r="TX5" s="37"/>
      <c r="TY5" s="37"/>
      <c r="TZ5" s="37"/>
      <c r="UA5" s="37"/>
      <c r="UB5" s="37"/>
      <c r="UC5" s="37"/>
      <c r="UD5" s="37"/>
      <c r="UE5" s="37"/>
      <c r="UF5" s="37"/>
      <c r="UG5" s="37"/>
      <c r="UH5" s="37"/>
      <c r="UI5" s="37"/>
      <c r="UJ5" s="37"/>
      <c r="UK5" s="37"/>
      <c r="UL5" s="37"/>
      <c r="UM5" s="37"/>
      <c r="UN5" s="37"/>
      <c r="UO5" s="37"/>
      <c r="UP5" s="37"/>
      <c r="UQ5" s="37"/>
      <c r="UR5" s="37"/>
      <c r="US5" s="37"/>
      <c r="UT5" s="37"/>
      <c r="UU5" s="37"/>
      <c r="UV5" s="37"/>
      <c r="UW5" s="37"/>
      <c r="UX5" s="37"/>
      <c r="UY5" s="37"/>
      <c r="UZ5" s="37"/>
      <c r="VA5" s="37"/>
      <c r="VB5" s="37"/>
      <c r="VC5" s="37"/>
      <c r="VD5" s="37"/>
      <c r="VE5" s="37"/>
      <c r="VF5" s="37"/>
      <c r="VG5" s="37"/>
      <c r="VH5" s="37"/>
      <c r="VI5" s="37"/>
      <c r="VJ5" s="37"/>
      <c r="VK5" s="37"/>
      <c r="VL5" s="37"/>
      <c r="VM5" s="37"/>
      <c r="VN5" s="37"/>
      <c r="VO5" s="37"/>
      <c r="VP5" s="37"/>
      <c r="VQ5" s="37"/>
      <c r="VR5" s="37"/>
      <c r="VS5" s="37"/>
      <c r="VT5" s="37"/>
      <c r="VU5" s="37"/>
      <c r="VV5" s="37"/>
      <c r="VW5" s="37"/>
      <c r="VX5" s="37"/>
      <c r="VY5" s="37"/>
      <c r="VZ5" s="37"/>
      <c r="WA5" s="37"/>
      <c r="WB5" s="37"/>
      <c r="WC5" s="37"/>
      <c r="WD5" s="37"/>
      <c r="WE5" s="37"/>
      <c r="WF5" s="37"/>
      <c r="WG5" s="37"/>
      <c r="WH5" s="37"/>
      <c r="WI5" s="37"/>
      <c r="WJ5" s="37"/>
      <c r="WK5" s="37"/>
      <c r="WL5" s="37"/>
      <c r="WM5" s="37"/>
      <c r="WN5" s="37"/>
      <c r="WO5" s="37"/>
      <c r="WP5" s="37"/>
      <c r="WQ5" s="37"/>
      <c r="WR5" s="37"/>
      <c r="WS5" s="37"/>
      <c r="WT5" s="37"/>
      <c r="WU5" s="37"/>
      <c r="WV5" s="37"/>
      <c r="WW5" s="37"/>
      <c r="WX5" s="37"/>
      <c r="WY5" s="37"/>
      <c r="WZ5" s="37"/>
      <c r="XA5" s="37"/>
      <c r="XB5" s="37"/>
      <c r="XC5" s="37"/>
      <c r="XD5" s="37"/>
      <c r="XE5" s="37"/>
      <c r="XF5" s="37"/>
      <c r="XG5" s="37"/>
      <c r="XH5" s="37"/>
      <c r="XI5" s="37"/>
      <c r="XJ5" s="37"/>
      <c r="XK5" s="37"/>
      <c r="XL5" s="37"/>
      <c r="XM5" s="37"/>
      <c r="XN5" s="37"/>
      <c r="XO5" s="37"/>
      <c r="XP5" s="37"/>
      <c r="XQ5" s="37"/>
      <c r="XR5" s="37"/>
      <c r="XS5" s="37"/>
      <c r="XT5" s="37"/>
      <c r="XU5" s="37"/>
      <c r="XV5" s="37"/>
      <c r="XW5" s="37"/>
      <c r="XX5" s="37"/>
      <c r="XY5" s="37"/>
      <c r="XZ5" s="37"/>
      <c r="YA5" s="37"/>
      <c r="YB5" s="37"/>
      <c r="YC5" s="37"/>
      <c r="YD5" s="37"/>
      <c r="YE5" s="37"/>
      <c r="YF5" s="37"/>
      <c r="YG5" s="37"/>
      <c r="YH5" s="37"/>
      <c r="YI5" s="37"/>
      <c r="YJ5" s="37"/>
      <c r="YK5" s="37"/>
      <c r="YL5" s="37"/>
      <c r="YM5" s="37"/>
      <c r="YN5" s="37"/>
      <c r="YO5" s="37"/>
      <c r="YP5" s="37"/>
      <c r="YQ5" s="37"/>
      <c r="YR5" s="37"/>
      <c r="YS5" s="37"/>
      <c r="YT5" s="37"/>
      <c r="YU5" s="37"/>
      <c r="YV5" s="37"/>
      <c r="YW5" s="37"/>
      <c r="YX5" s="37"/>
      <c r="YY5" s="37"/>
      <c r="YZ5" s="37"/>
      <c r="ZA5" s="37"/>
      <c r="ZB5" s="37"/>
      <c r="ZC5" s="37"/>
      <c r="ZD5" s="37"/>
      <c r="ZE5" s="37"/>
      <c r="ZF5" s="37"/>
      <c r="ZG5" s="37"/>
      <c r="ZH5" s="37"/>
      <c r="ZI5" s="37"/>
      <c r="ZJ5" s="37"/>
      <c r="ZK5" s="37"/>
      <c r="ZL5" s="37"/>
      <c r="ZM5" s="37"/>
      <c r="ZN5" s="37"/>
      <c r="ZO5" s="37"/>
      <c r="ZP5" s="37"/>
      <c r="ZQ5" s="37"/>
      <c r="ZR5" s="37"/>
      <c r="ZS5" s="37"/>
      <c r="ZT5" s="37"/>
      <c r="ZU5" s="37"/>
      <c r="ZV5" s="37"/>
      <c r="ZW5" s="37"/>
      <c r="ZX5" s="37"/>
      <c r="ZY5" s="37"/>
      <c r="ZZ5" s="37"/>
      <c r="AAA5" s="37"/>
      <c r="AAB5" s="37"/>
      <c r="AAC5" s="37"/>
      <c r="AAD5" s="37"/>
      <c r="AAE5" s="37"/>
      <c r="AAF5" s="37"/>
      <c r="AAG5" s="37"/>
      <c r="AAH5" s="37"/>
      <c r="AAI5" s="37"/>
      <c r="AAJ5" s="37"/>
      <c r="AAK5" s="37"/>
      <c r="AAL5" s="37"/>
      <c r="AAM5" s="37"/>
      <c r="AAN5" s="37"/>
      <c r="AAO5" s="37"/>
      <c r="AAP5" s="37"/>
      <c r="AAQ5" s="37"/>
      <c r="AAR5" s="37"/>
      <c r="AAS5" s="37"/>
      <c r="AAT5" s="37"/>
      <c r="AAU5" s="37"/>
      <c r="AAV5" s="37"/>
      <c r="AAW5" s="37"/>
      <c r="AAX5" s="37"/>
      <c r="AAY5" s="37"/>
      <c r="AAZ5" s="37"/>
      <c r="ABA5" s="37"/>
      <c r="ABB5" s="37"/>
      <c r="ABC5" s="37"/>
      <c r="ABD5" s="37"/>
      <c r="ABE5" s="37"/>
      <c r="ABF5" s="37"/>
      <c r="ABG5" s="37"/>
      <c r="ABH5" s="37"/>
      <c r="ABI5" s="37"/>
      <c r="ABJ5" s="37"/>
      <c r="ABK5" s="37"/>
      <c r="ABL5" s="37"/>
      <c r="ABM5" s="37"/>
      <c r="ABN5" s="37"/>
      <c r="ABO5" s="37"/>
      <c r="ABP5" s="37"/>
      <c r="ABQ5" s="37"/>
      <c r="ABR5" s="37"/>
      <c r="ABS5" s="37"/>
      <c r="ABT5" s="37"/>
      <c r="ABU5" s="37"/>
      <c r="ABV5" s="37"/>
      <c r="ABW5" s="37"/>
      <c r="ABX5" s="37"/>
      <c r="ABY5" s="37"/>
      <c r="ABZ5" s="37"/>
      <c r="ACA5" s="37"/>
      <c r="ACB5" s="37"/>
      <c r="ACC5" s="37"/>
      <c r="ACD5" s="37"/>
      <c r="ACE5" s="37"/>
      <c r="ACF5" s="37"/>
      <c r="ACG5" s="37"/>
      <c r="ACH5" s="37"/>
      <c r="ACI5" s="37"/>
      <c r="ACJ5" s="37"/>
      <c r="ACK5" s="37"/>
      <c r="ACL5" s="37"/>
      <c r="ACM5" s="37"/>
      <c r="ACN5" s="37"/>
      <c r="ACO5" s="37"/>
      <c r="ACP5" s="37"/>
      <c r="ACQ5" s="37"/>
      <c r="ACR5" s="37"/>
      <c r="ACS5" s="37"/>
      <c r="ACT5" s="37"/>
      <c r="ACU5" s="37"/>
      <c r="ACV5" s="37"/>
      <c r="ACW5" s="37"/>
      <c r="ACX5" s="37"/>
      <c r="ACY5" s="37"/>
      <c r="ACZ5" s="37"/>
      <c r="ADA5" s="37"/>
      <c r="ADB5" s="37"/>
      <c r="ADC5" s="37"/>
      <c r="ADD5" s="37"/>
      <c r="ADE5" s="37"/>
      <c r="ADF5" s="37"/>
      <c r="ADG5" s="37"/>
      <c r="ADH5" s="37"/>
      <c r="ADI5" s="37"/>
      <c r="ADJ5" s="37"/>
      <c r="ADK5" s="37"/>
      <c r="ADL5" s="37"/>
      <c r="ADM5" s="37"/>
      <c r="ADN5" s="37"/>
      <c r="ADO5" s="37"/>
      <c r="ADP5" s="37"/>
      <c r="ADQ5" s="37"/>
      <c r="ADR5" s="37"/>
      <c r="ADS5" s="37"/>
      <c r="ADT5" s="37"/>
      <c r="ADU5" s="37"/>
      <c r="ADV5" s="37"/>
      <c r="ADW5" s="37"/>
      <c r="ADX5" s="37"/>
      <c r="ADY5" s="37"/>
      <c r="ADZ5" s="37"/>
      <c r="AEA5" s="37"/>
      <c r="AEB5" s="37"/>
      <c r="AEC5" s="37"/>
      <c r="AED5" s="37"/>
      <c r="AEE5" s="37"/>
      <c r="AEF5" s="37"/>
      <c r="AEG5" s="37"/>
      <c r="AEH5" s="37"/>
      <c r="AEI5" s="37"/>
      <c r="AEJ5" s="37"/>
      <c r="AEK5" s="37"/>
      <c r="AEL5" s="37"/>
      <c r="AEM5" s="37"/>
      <c r="AEN5" s="37"/>
      <c r="AEO5" s="37"/>
      <c r="AEP5" s="37"/>
      <c r="AEQ5" s="37"/>
      <c r="AER5" s="37"/>
      <c r="AES5" s="37"/>
      <c r="AET5" s="37"/>
      <c r="AEU5" s="37"/>
      <c r="AEV5" s="37"/>
      <c r="AEW5" s="37"/>
      <c r="AEX5" s="37"/>
      <c r="AEY5" s="37"/>
      <c r="AEZ5" s="37"/>
      <c r="AFA5" s="37"/>
      <c r="AFB5" s="37"/>
      <c r="AFC5" s="37"/>
      <c r="AFD5" s="37"/>
      <c r="AFE5" s="37"/>
      <c r="AFF5" s="37"/>
      <c r="AFG5" s="37"/>
      <c r="AFH5" s="37"/>
      <c r="AFI5" s="37"/>
      <c r="AFJ5" s="37"/>
      <c r="AFK5" s="37"/>
      <c r="AFL5" s="37"/>
      <c r="AFM5" s="37"/>
      <c r="AFN5" s="37"/>
      <c r="AFO5" s="37"/>
      <c r="AFP5" s="37"/>
      <c r="AFQ5" s="37"/>
      <c r="AFR5" s="37"/>
      <c r="AFS5" s="37"/>
      <c r="AFT5" s="37"/>
      <c r="AFU5" s="37"/>
      <c r="AFV5" s="37"/>
      <c r="AFW5" s="37"/>
      <c r="AFX5" s="37"/>
      <c r="AFY5" s="37"/>
      <c r="AFZ5" s="37"/>
      <c r="AGA5" s="37"/>
      <c r="AGB5" s="37"/>
      <c r="AGC5" s="37"/>
      <c r="AGD5" s="37"/>
      <c r="AGE5" s="37"/>
      <c r="AGF5" s="37"/>
      <c r="AGG5" s="37"/>
      <c r="AGH5" s="37"/>
      <c r="AGI5" s="37"/>
      <c r="AGJ5" s="37"/>
      <c r="AGK5" s="37"/>
      <c r="AGL5" s="37"/>
      <c r="AGM5" s="37"/>
      <c r="AGN5" s="37"/>
      <c r="AGO5" s="37"/>
      <c r="AGP5" s="37"/>
      <c r="AGQ5" s="37"/>
      <c r="AGR5" s="37"/>
      <c r="AGS5" s="37"/>
      <c r="AGT5" s="37"/>
      <c r="AGU5" s="37"/>
      <c r="AGV5" s="37"/>
      <c r="AGW5" s="37"/>
      <c r="AGX5" s="37"/>
      <c r="AGY5" s="37"/>
      <c r="AGZ5" s="37"/>
      <c r="AHA5" s="37"/>
      <c r="AHB5" s="37"/>
      <c r="AHC5" s="37"/>
      <c r="AHD5" s="37"/>
      <c r="AHE5" s="37"/>
      <c r="AHF5" s="37"/>
      <c r="AHG5" s="37"/>
      <c r="AHH5" s="37"/>
      <c r="AHI5" s="37"/>
      <c r="AHJ5" s="37"/>
      <c r="AHK5" s="37"/>
      <c r="AHL5" s="37"/>
      <c r="AHM5" s="37"/>
      <c r="AHN5" s="37"/>
      <c r="AHO5" s="37"/>
      <c r="AHP5" s="37"/>
      <c r="AHQ5" s="37"/>
      <c r="AHR5" s="37"/>
      <c r="AHS5" s="37"/>
      <c r="AHT5" s="37"/>
      <c r="AHU5" s="37"/>
      <c r="AHV5" s="37"/>
      <c r="AHW5" s="37"/>
      <c r="AHX5" s="37"/>
      <c r="AHY5" s="37"/>
      <c r="AHZ5" s="37"/>
      <c r="AIA5" s="37"/>
      <c r="AIB5" s="37"/>
      <c r="AIC5" s="37"/>
      <c r="AID5" s="37"/>
      <c r="AIE5" s="37"/>
      <c r="AIF5" s="37"/>
      <c r="AIG5" s="37"/>
      <c r="AIH5" s="37"/>
      <c r="AII5" s="37"/>
      <c r="AIJ5" s="37"/>
      <c r="AIK5" s="37"/>
      <c r="AIL5" s="37"/>
      <c r="AIM5" s="37"/>
      <c r="AIN5" s="37"/>
      <c r="AIO5" s="37"/>
      <c r="AIP5" s="37"/>
      <c r="AIQ5" s="37"/>
      <c r="AIR5" s="37"/>
      <c r="AIS5" s="37"/>
      <c r="AIT5" s="37"/>
      <c r="AIU5" s="37"/>
      <c r="AIV5" s="37"/>
      <c r="AIW5" s="37"/>
      <c r="AIX5" s="37"/>
      <c r="AIY5" s="37"/>
      <c r="AIZ5" s="37"/>
      <c r="AJA5" s="37"/>
      <c r="AJB5" s="37"/>
      <c r="AJC5" s="37"/>
      <c r="AJD5" s="37"/>
      <c r="AJE5" s="37"/>
      <c r="AJF5" s="37"/>
      <c r="AJG5" s="37"/>
      <c r="AJH5" s="37"/>
      <c r="AJI5" s="37"/>
      <c r="AJJ5" s="37"/>
      <c r="AJK5" s="37"/>
      <c r="AJL5" s="37"/>
      <c r="AJM5" s="37"/>
      <c r="AJN5" s="37"/>
      <c r="AJO5" s="37"/>
      <c r="AJP5" s="37"/>
      <c r="AJQ5" s="37"/>
      <c r="AJR5" s="37"/>
      <c r="AJS5" s="37"/>
      <c r="AJT5" s="37"/>
      <c r="AJU5" s="37"/>
      <c r="AJV5" s="37"/>
      <c r="AJW5" s="37"/>
      <c r="AJX5" s="37"/>
      <c r="AJY5" s="37"/>
      <c r="AJZ5" s="37"/>
      <c r="AKA5" s="37"/>
      <c r="AKB5" s="37"/>
      <c r="AKC5" s="37"/>
      <c r="AKD5" s="37"/>
      <c r="AKE5" s="37"/>
      <c r="AKF5" s="37"/>
      <c r="AKG5" s="37"/>
      <c r="AKH5" s="37"/>
      <c r="AKI5" s="37"/>
      <c r="AKJ5" s="37"/>
      <c r="AKK5" s="37"/>
      <c r="AKL5" s="37"/>
      <c r="AKM5" s="37"/>
      <c r="AKN5" s="37"/>
      <c r="AKO5" s="37"/>
      <c r="AKP5" s="37"/>
      <c r="AKQ5" s="37"/>
      <c r="AKR5" s="37"/>
      <c r="AKS5" s="37"/>
      <c r="AKT5" s="37"/>
      <c r="AKU5" s="37"/>
      <c r="AKV5" s="37"/>
      <c r="AKW5" s="37"/>
      <c r="AKX5" s="37"/>
      <c r="AKY5" s="37"/>
      <c r="AKZ5" s="37"/>
      <c r="ALA5" s="37"/>
      <c r="ALB5" s="37"/>
      <c r="ALC5" s="37"/>
      <c r="ALD5" s="37"/>
      <c r="ALE5" s="37"/>
      <c r="ALF5" s="37"/>
      <c r="ALG5" s="37"/>
      <c r="ALH5" s="37"/>
      <c r="ALI5" s="37"/>
      <c r="ALJ5" s="37"/>
      <c r="ALK5" s="37"/>
      <c r="ALL5" s="37"/>
      <c r="ALM5" s="37"/>
      <c r="ALN5" s="37"/>
      <c r="ALO5" s="37"/>
      <c r="ALP5" s="37"/>
      <c r="ALQ5" s="37"/>
      <c r="ALR5" s="37"/>
      <c r="ALS5" s="37"/>
      <c r="ALT5" s="37"/>
      <c r="ALU5" s="37"/>
      <c r="ALV5" s="37"/>
      <c r="ALW5" s="37"/>
      <c r="ALX5" s="37"/>
      <c r="ALY5" s="37"/>
      <c r="ALZ5" s="37"/>
      <c r="AMA5" s="37"/>
      <c r="AMB5" s="37"/>
      <c r="AMC5" s="37"/>
      <c r="AMD5" s="37"/>
      <c r="AME5" s="37"/>
      <c r="AMF5" s="37"/>
      <c r="AMG5" s="37"/>
      <c r="AMH5" s="37"/>
      <c r="AMI5" s="37"/>
      <c r="AMJ5" s="37"/>
      <c r="AMK5" s="37"/>
      <c r="AML5" s="37"/>
      <c r="AMM5" s="37"/>
      <c r="AMN5" s="37"/>
      <c r="AMO5" s="37"/>
      <c r="AMP5" s="37"/>
      <c r="AMQ5" s="37"/>
      <c r="AMR5" s="37"/>
      <c r="AMS5" s="37"/>
      <c r="AMT5" s="37"/>
      <c r="AMU5" s="37"/>
      <c r="AMV5" s="37"/>
      <c r="AMW5" s="37"/>
      <c r="AMX5" s="37"/>
      <c r="AMY5" s="37"/>
      <c r="AMZ5" s="37"/>
      <c r="ANA5" s="37"/>
      <c r="ANB5" s="37"/>
      <c r="ANC5" s="37"/>
      <c r="AND5" s="37"/>
      <c r="ANE5" s="37"/>
      <c r="ANF5" s="37"/>
      <c r="ANG5" s="37"/>
      <c r="ANH5" s="37"/>
      <c r="ANI5" s="37"/>
      <c r="ANJ5" s="37"/>
      <c r="ANK5" s="37"/>
      <c r="ANL5" s="37"/>
      <c r="ANM5" s="37"/>
      <c r="ANN5" s="37"/>
      <c r="ANO5" s="37"/>
      <c r="ANP5" s="37"/>
      <c r="ANQ5" s="37"/>
      <c r="ANR5" s="37"/>
      <c r="ANS5" s="37"/>
      <c r="ANT5" s="37"/>
      <c r="ANU5" s="37"/>
      <c r="ANV5" s="37"/>
      <c r="ANW5" s="37"/>
      <c r="ANX5" s="37"/>
      <c r="ANY5" s="37"/>
      <c r="ANZ5" s="37"/>
      <c r="AOA5" s="37"/>
      <c r="AOB5" s="37"/>
      <c r="AOC5" s="37"/>
      <c r="AOD5" s="37"/>
      <c r="AOE5" s="37"/>
      <c r="AOF5" s="37"/>
      <c r="AOG5" s="37"/>
      <c r="AOH5" s="37"/>
      <c r="AOI5" s="37"/>
      <c r="AOJ5" s="37"/>
      <c r="AOK5" s="37"/>
      <c r="AOL5" s="37"/>
      <c r="AOM5" s="37"/>
      <c r="AON5" s="37"/>
      <c r="AOO5" s="37"/>
      <c r="AOP5" s="37"/>
      <c r="AOQ5" s="37"/>
      <c r="AOR5" s="37"/>
      <c r="AOS5" s="37"/>
      <c r="AOT5" s="37"/>
      <c r="AOU5" s="37"/>
      <c r="AOV5" s="37"/>
      <c r="AOW5" s="37"/>
      <c r="AOX5" s="37"/>
      <c r="AOY5" s="37"/>
      <c r="AOZ5" s="37"/>
      <c r="APA5" s="37"/>
      <c r="APB5" s="37"/>
      <c r="APC5" s="37"/>
      <c r="APD5" s="37"/>
      <c r="APE5" s="37"/>
      <c r="APF5" s="37"/>
      <c r="APG5" s="37"/>
      <c r="APH5" s="37"/>
      <c r="API5" s="37"/>
      <c r="APJ5" s="37"/>
      <c r="APK5" s="37"/>
      <c r="APL5" s="37"/>
      <c r="APM5" s="37"/>
      <c r="APN5" s="37"/>
      <c r="APO5" s="37"/>
      <c r="APP5" s="37"/>
      <c r="APQ5" s="37"/>
      <c r="APR5" s="37"/>
      <c r="APS5" s="37"/>
      <c r="APT5" s="37"/>
      <c r="APU5" s="37"/>
      <c r="APV5" s="37"/>
      <c r="APW5" s="37"/>
      <c r="APX5" s="37"/>
      <c r="APY5" s="37"/>
      <c r="APZ5" s="37"/>
      <c r="AQA5" s="37"/>
      <c r="AQB5" s="37"/>
      <c r="AQC5" s="37"/>
      <c r="AQD5" s="37"/>
      <c r="AQE5" s="37"/>
      <c r="AQF5" s="37"/>
      <c r="AQG5" s="37"/>
      <c r="AQH5" s="37"/>
      <c r="AQI5" s="37"/>
      <c r="AQJ5" s="37"/>
      <c r="AQK5" s="37"/>
      <c r="AQL5" s="37"/>
      <c r="AQM5" s="37"/>
      <c r="AQN5" s="37"/>
      <c r="AQO5" s="37"/>
      <c r="AQP5" s="37"/>
      <c r="AQQ5" s="37"/>
      <c r="AQR5" s="37"/>
      <c r="AQS5" s="37"/>
      <c r="AQT5" s="37"/>
      <c r="AQU5" s="37"/>
      <c r="AQV5" s="37"/>
      <c r="AQW5" s="37"/>
      <c r="AQX5" s="37"/>
      <c r="AQY5" s="37"/>
      <c r="AQZ5" s="37"/>
      <c r="ARA5" s="37"/>
      <c r="ARB5" s="37"/>
      <c r="ARC5" s="37"/>
      <c r="ARD5" s="37"/>
      <c r="ARE5" s="37"/>
      <c r="ARF5" s="37"/>
      <c r="ARG5" s="37"/>
      <c r="ARH5" s="37"/>
      <c r="ARI5" s="37"/>
      <c r="ARJ5" s="37"/>
      <c r="ARK5" s="37"/>
      <c r="ARL5" s="37"/>
      <c r="ARM5" s="37"/>
      <c r="ARN5" s="37"/>
      <c r="ARO5" s="37"/>
      <c r="ARP5" s="37"/>
      <c r="ARQ5" s="37"/>
      <c r="ARR5" s="37"/>
      <c r="ARS5" s="37"/>
      <c r="ART5" s="37"/>
      <c r="ARU5" s="37"/>
      <c r="ARV5" s="37"/>
      <c r="ARW5" s="37"/>
      <c r="ARX5" s="37"/>
      <c r="ARY5" s="37"/>
      <c r="ARZ5" s="37"/>
      <c r="ASA5" s="37"/>
      <c r="ASB5" s="37"/>
      <c r="ASC5" s="37"/>
      <c r="ASD5" s="37"/>
      <c r="ASE5" s="37"/>
      <c r="ASF5" s="37"/>
      <c r="ASG5" s="37"/>
      <c r="ASH5" s="37"/>
      <c r="ASI5" s="37"/>
      <c r="ASJ5" s="37"/>
      <c r="ASK5" s="37"/>
      <c r="ASL5" s="37"/>
      <c r="ASM5" s="37"/>
      <c r="ASN5" s="37"/>
      <c r="ASO5" s="37"/>
      <c r="ASP5" s="37"/>
      <c r="ASQ5" s="37"/>
      <c r="ASR5" s="37"/>
      <c r="ASS5" s="37"/>
      <c r="AST5" s="37"/>
      <c r="ASU5" s="37"/>
      <c r="ASV5" s="37"/>
      <c r="ASW5" s="37"/>
      <c r="ASX5" s="37"/>
      <c r="ASY5" s="37"/>
      <c r="ASZ5" s="37"/>
      <c r="ATA5" s="37"/>
      <c r="ATB5" s="37"/>
      <c r="ATC5" s="37"/>
      <c r="ATD5" s="37"/>
      <c r="ATE5" s="37"/>
      <c r="ATF5" s="37"/>
      <c r="ATG5" s="37"/>
      <c r="ATH5" s="37"/>
      <c r="ATI5" s="37"/>
      <c r="ATJ5" s="37"/>
      <c r="ATK5" s="37"/>
      <c r="ATL5" s="37"/>
      <c r="ATM5" s="37"/>
      <c r="ATN5" s="37"/>
      <c r="ATO5" s="37"/>
      <c r="ATP5" s="37"/>
      <c r="ATQ5" s="37"/>
      <c r="ATR5" s="37"/>
      <c r="ATS5" s="37"/>
      <c r="ATT5" s="37"/>
      <c r="ATU5" s="37"/>
      <c r="ATV5" s="37"/>
      <c r="ATW5" s="37"/>
      <c r="ATX5" s="37"/>
      <c r="ATY5" s="37"/>
      <c r="ATZ5" s="37"/>
      <c r="AUA5" s="37"/>
      <c r="AUB5" s="37"/>
      <c r="AUC5" s="37"/>
      <c r="AUD5" s="37"/>
      <c r="AUE5" s="37"/>
      <c r="AUF5" s="37"/>
      <c r="AUG5" s="37"/>
      <c r="AUH5" s="37"/>
      <c r="AUI5" s="37"/>
      <c r="AUJ5" s="37"/>
      <c r="AUK5" s="37"/>
      <c r="AUL5" s="37"/>
      <c r="AUM5" s="37"/>
      <c r="AUN5" s="37"/>
      <c r="AUO5" s="37"/>
      <c r="AUP5" s="37"/>
      <c r="AUQ5" s="37"/>
      <c r="AUR5" s="37"/>
      <c r="AUS5" s="37"/>
      <c r="AUT5" s="37"/>
      <c r="AUU5" s="37"/>
      <c r="AUV5" s="37"/>
      <c r="AUW5" s="37"/>
      <c r="AUX5" s="37"/>
      <c r="AUY5" s="37"/>
      <c r="AUZ5" s="37"/>
      <c r="AVA5" s="37"/>
      <c r="AVB5" s="37"/>
      <c r="AVC5" s="37"/>
      <c r="AVD5" s="37"/>
      <c r="AVE5" s="37"/>
      <c r="AVF5" s="37"/>
      <c r="AVG5" s="37"/>
      <c r="AVH5" s="37"/>
      <c r="AVI5" s="37"/>
      <c r="AVJ5" s="37"/>
      <c r="AVK5" s="37"/>
      <c r="AVL5" s="37"/>
      <c r="AVM5" s="37"/>
      <c r="AVN5" s="37"/>
      <c r="AVO5" s="37"/>
      <c r="AVP5" s="37"/>
      <c r="AVQ5" s="37"/>
      <c r="AVR5" s="37"/>
      <c r="AVS5" s="37"/>
      <c r="AVT5" s="37"/>
      <c r="AVU5" s="37"/>
      <c r="AVV5" s="37"/>
      <c r="AVW5" s="37"/>
      <c r="AVX5" s="37"/>
      <c r="AVY5" s="37"/>
      <c r="AVZ5" s="37"/>
      <c r="AWA5" s="37"/>
      <c r="AWB5" s="37"/>
      <c r="AWC5" s="37"/>
      <c r="AWD5" s="37"/>
      <c r="AWE5" s="37"/>
      <c r="AWF5" s="37"/>
      <c r="AWG5" s="37"/>
      <c r="AWH5" s="37"/>
      <c r="AWI5" s="37"/>
      <c r="AWJ5" s="37"/>
      <c r="AWK5" s="37"/>
      <c r="AWL5" s="37"/>
      <c r="AWM5" s="37"/>
      <c r="AWN5" s="37"/>
      <c r="AWO5" s="37"/>
      <c r="AWP5" s="37"/>
      <c r="AWQ5" s="37"/>
      <c r="AWR5" s="37"/>
      <c r="AWS5" s="37"/>
      <c r="AWT5" s="37"/>
      <c r="AWU5" s="37"/>
      <c r="AWV5" s="37"/>
      <c r="AWW5" s="37"/>
      <c r="AWX5" s="37"/>
      <c r="AWY5" s="37"/>
      <c r="AWZ5" s="37"/>
      <c r="AXA5" s="37"/>
      <c r="AXB5" s="37"/>
      <c r="AXC5" s="37"/>
      <c r="AXD5" s="37"/>
      <c r="AXE5" s="37"/>
      <c r="AXF5" s="37"/>
      <c r="AXG5" s="37"/>
      <c r="AXH5" s="37"/>
      <c r="AXI5" s="37"/>
      <c r="AXJ5" s="37"/>
      <c r="AXK5" s="37"/>
      <c r="AXL5" s="37"/>
      <c r="AXM5" s="37"/>
      <c r="AXN5" s="37"/>
      <c r="AXO5" s="37"/>
      <c r="AXP5" s="37"/>
      <c r="AXQ5" s="37"/>
      <c r="AXR5" s="37"/>
      <c r="AXS5" s="37"/>
      <c r="AXT5" s="37"/>
      <c r="AXU5" s="37"/>
      <c r="AXV5" s="37"/>
      <c r="AXW5" s="37"/>
      <c r="AXX5" s="37"/>
      <c r="AXY5" s="37"/>
      <c r="AXZ5" s="37"/>
      <c r="AYA5" s="37"/>
      <c r="AYB5" s="37"/>
      <c r="AYC5" s="37"/>
      <c r="AYD5" s="37"/>
      <c r="AYE5" s="37"/>
      <c r="AYF5" s="37"/>
      <c r="AYG5" s="37"/>
      <c r="AYH5" s="37"/>
      <c r="AYI5" s="37"/>
      <c r="AYJ5" s="37"/>
      <c r="AYK5" s="37"/>
      <c r="AYL5" s="37"/>
      <c r="AYM5" s="37"/>
      <c r="AYN5" s="37"/>
      <c r="AYO5" s="37"/>
      <c r="AYP5" s="37"/>
      <c r="AYQ5" s="37"/>
      <c r="AYR5" s="37"/>
      <c r="AYS5" s="37"/>
      <c r="AYT5" s="37"/>
      <c r="AYU5" s="37"/>
      <c r="AYV5" s="37"/>
      <c r="AYW5" s="37"/>
      <c r="AYX5" s="37"/>
      <c r="AYY5" s="37"/>
      <c r="AYZ5" s="37"/>
      <c r="AZA5" s="37"/>
      <c r="AZB5" s="37"/>
      <c r="AZC5" s="37"/>
      <c r="AZD5" s="37"/>
      <c r="AZE5" s="37"/>
      <c r="AZF5" s="37"/>
      <c r="AZG5" s="37"/>
      <c r="AZH5" s="37"/>
      <c r="AZI5" s="37"/>
      <c r="AZJ5" s="37"/>
      <c r="AZK5" s="37"/>
      <c r="AZL5" s="37"/>
      <c r="AZM5" s="37"/>
      <c r="AZN5" s="37"/>
      <c r="AZO5" s="37"/>
      <c r="AZP5" s="37"/>
      <c r="AZQ5" s="37"/>
      <c r="AZR5" s="37"/>
      <c r="AZS5" s="37"/>
      <c r="AZT5" s="37"/>
      <c r="AZU5" s="37"/>
      <c r="AZV5" s="37"/>
      <c r="AZW5" s="37"/>
      <c r="AZX5" s="37"/>
      <c r="AZY5" s="37"/>
      <c r="AZZ5" s="37"/>
      <c r="BAA5" s="37"/>
      <c r="BAB5" s="37"/>
      <c r="BAC5" s="37"/>
      <c r="BAD5" s="37"/>
      <c r="BAE5" s="37"/>
      <c r="BAF5" s="37"/>
      <c r="BAG5" s="37"/>
      <c r="BAH5" s="37"/>
      <c r="BAI5" s="37"/>
      <c r="BAJ5" s="37"/>
      <c r="BAK5" s="37"/>
      <c r="BAL5" s="37"/>
      <c r="BAM5" s="37"/>
      <c r="BAN5" s="37"/>
      <c r="BAO5" s="37"/>
      <c r="BAP5" s="37"/>
      <c r="BAQ5" s="37"/>
      <c r="BAR5" s="37"/>
      <c r="BAS5" s="37"/>
      <c r="BAT5" s="37"/>
      <c r="BAU5" s="37"/>
      <c r="BAV5" s="37"/>
      <c r="BAW5" s="37"/>
      <c r="BAX5" s="37"/>
      <c r="BAY5" s="37"/>
      <c r="BAZ5" s="37"/>
      <c r="BBA5" s="37"/>
      <c r="BBB5" s="37"/>
      <c r="BBC5" s="37"/>
      <c r="BBD5" s="37"/>
      <c r="BBE5" s="37"/>
      <c r="BBF5" s="37"/>
      <c r="BBG5" s="37"/>
      <c r="BBH5" s="37"/>
      <c r="BBI5" s="37"/>
      <c r="BBJ5" s="37"/>
      <c r="BBK5" s="37"/>
      <c r="BBL5" s="37"/>
      <c r="BBM5" s="37"/>
      <c r="BBN5" s="37"/>
      <c r="BBO5" s="37"/>
      <c r="BBP5" s="37"/>
      <c r="BBQ5" s="37"/>
      <c r="BBR5" s="37"/>
      <c r="BBS5" s="37"/>
      <c r="BBT5" s="37"/>
      <c r="BBU5" s="37"/>
      <c r="BBV5" s="37"/>
      <c r="BBW5" s="37"/>
      <c r="BBX5" s="37"/>
      <c r="BBY5" s="37"/>
      <c r="BBZ5" s="37"/>
      <c r="BCA5" s="37"/>
      <c r="BCB5" s="37"/>
      <c r="BCC5" s="37"/>
      <c r="BCD5" s="37"/>
      <c r="BCE5" s="37"/>
      <c r="BCF5" s="37"/>
      <c r="BCG5" s="37"/>
      <c r="BCH5" s="37"/>
      <c r="BCI5" s="37"/>
      <c r="BCJ5" s="37"/>
      <c r="BCK5" s="37"/>
      <c r="BCL5" s="37"/>
      <c r="BCM5" s="37"/>
      <c r="BCN5" s="37"/>
      <c r="BCO5" s="37"/>
      <c r="BCP5" s="37"/>
      <c r="BCQ5" s="37"/>
      <c r="BCR5" s="37"/>
      <c r="BCS5" s="37"/>
      <c r="BCT5" s="37"/>
      <c r="BCU5" s="37"/>
      <c r="BCV5" s="37"/>
      <c r="BCW5" s="37"/>
      <c r="BCX5" s="37"/>
      <c r="BCY5" s="37"/>
      <c r="BCZ5" s="37"/>
      <c r="BDA5" s="37"/>
      <c r="BDB5" s="37"/>
      <c r="BDC5" s="37"/>
      <c r="BDD5" s="37"/>
      <c r="BDE5" s="37"/>
      <c r="BDF5" s="37"/>
      <c r="BDG5" s="37"/>
      <c r="BDH5" s="37"/>
      <c r="BDI5" s="37"/>
      <c r="BDJ5" s="37"/>
      <c r="BDK5" s="37"/>
      <c r="BDL5" s="37"/>
      <c r="BDM5" s="37"/>
      <c r="BDN5" s="37"/>
      <c r="BDO5" s="37"/>
      <c r="BDP5" s="37"/>
      <c r="BDQ5" s="37"/>
      <c r="BDR5" s="37"/>
      <c r="BDS5" s="37"/>
      <c r="BDT5" s="37"/>
      <c r="BDU5" s="37"/>
      <c r="BDV5" s="37"/>
      <c r="BDW5" s="37"/>
      <c r="BDX5" s="37"/>
      <c r="BDY5" s="37"/>
      <c r="BDZ5" s="37"/>
      <c r="BEA5" s="37"/>
      <c r="BEB5" s="37"/>
      <c r="BEC5" s="37"/>
      <c r="BED5" s="37"/>
      <c r="BEE5" s="37"/>
      <c r="BEF5" s="37"/>
      <c r="BEG5" s="37"/>
      <c r="BEH5" s="37"/>
      <c r="BEI5" s="37"/>
      <c r="BEJ5" s="37"/>
      <c r="BEK5" s="37"/>
      <c r="BEL5" s="37"/>
      <c r="BEM5" s="37"/>
      <c r="BEN5" s="37"/>
      <c r="BEO5" s="37"/>
      <c r="BEP5" s="37"/>
      <c r="BEQ5" s="37"/>
      <c r="BER5" s="37"/>
      <c r="BES5" s="37"/>
      <c r="BET5" s="37"/>
      <c r="BEU5" s="37"/>
      <c r="BEV5" s="37"/>
      <c r="BEW5" s="37"/>
      <c r="BEX5" s="37"/>
      <c r="BEY5" s="37"/>
      <c r="BEZ5" s="37"/>
      <c r="BFA5" s="37"/>
      <c r="BFB5" s="37"/>
      <c r="BFC5" s="37"/>
      <c r="BFD5" s="37"/>
      <c r="BFE5" s="37"/>
      <c r="BFF5" s="37"/>
      <c r="BFG5" s="37"/>
      <c r="BFH5" s="37"/>
      <c r="BFI5" s="37"/>
      <c r="BFJ5" s="37"/>
      <c r="BFK5" s="37"/>
      <c r="BFL5" s="37"/>
      <c r="BFM5" s="37"/>
      <c r="BFN5" s="37"/>
      <c r="BFO5" s="37"/>
      <c r="BFP5" s="37"/>
      <c r="BFQ5" s="37"/>
      <c r="BFR5" s="37"/>
      <c r="BFS5" s="37"/>
      <c r="BFT5" s="37"/>
      <c r="BFU5" s="37"/>
      <c r="BFV5" s="37"/>
      <c r="BFW5" s="37"/>
      <c r="BFX5" s="37"/>
      <c r="BFY5" s="37"/>
      <c r="BFZ5" s="37"/>
      <c r="BGA5" s="37"/>
      <c r="BGB5" s="37"/>
      <c r="BGC5" s="37"/>
      <c r="BGD5" s="37"/>
      <c r="BGE5" s="37"/>
      <c r="BGF5" s="37"/>
      <c r="BGG5" s="37"/>
      <c r="BGH5" s="37"/>
      <c r="BGI5" s="37"/>
      <c r="BGJ5" s="37"/>
      <c r="BGK5" s="37"/>
      <c r="BGL5" s="37"/>
      <c r="BGM5" s="37"/>
      <c r="BGN5" s="37"/>
      <c r="BGO5" s="37"/>
      <c r="BGP5" s="37"/>
      <c r="BGQ5" s="37"/>
      <c r="BGR5" s="37"/>
      <c r="BGS5" s="37"/>
      <c r="BGT5" s="37"/>
      <c r="BGU5" s="37"/>
      <c r="BGV5" s="37"/>
      <c r="BGW5" s="37"/>
      <c r="BGX5" s="37"/>
      <c r="BGY5" s="37"/>
      <c r="BGZ5" s="37"/>
      <c r="BHA5" s="37"/>
      <c r="BHB5" s="37"/>
      <c r="BHC5" s="37"/>
      <c r="BHD5" s="37"/>
      <c r="BHE5" s="37"/>
      <c r="BHF5" s="37"/>
      <c r="BHG5" s="37"/>
      <c r="BHH5" s="37"/>
      <c r="BHI5" s="37"/>
      <c r="BHJ5" s="37"/>
      <c r="BHK5" s="37"/>
      <c r="BHL5" s="37"/>
      <c r="BHM5" s="37"/>
      <c r="BHN5" s="37"/>
      <c r="BHO5" s="37"/>
      <c r="BHP5" s="37"/>
      <c r="BHQ5" s="37"/>
      <c r="BHR5" s="37"/>
      <c r="BHS5" s="37"/>
      <c r="BHT5" s="37"/>
      <c r="BHU5" s="37"/>
      <c r="BHV5" s="37"/>
      <c r="BHW5" s="37"/>
      <c r="BHX5" s="37"/>
      <c r="BHY5" s="37"/>
      <c r="BHZ5" s="37"/>
      <c r="BIA5" s="37"/>
      <c r="BIB5" s="37"/>
      <c r="BIC5" s="37"/>
      <c r="BID5" s="37"/>
      <c r="BIE5" s="37"/>
      <c r="BIF5" s="37"/>
      <c r="BIG5" s="37"/>
      <c r="BIH5" s="37"/>
      <c r="BII5" s="37"/>
      <c r="BIJ5" s="37"/>
      <c r="BIK5" s="37"/>
      <c r="BIL5" s="37"/>
      <c r="BIM5" s="37"/>
      <c r="BIN5" s="37"/>
      <c r="BIO5" s="37"/>
      <c r="BIP5" s="37"/>
      <c r="BIQ5" s="37"/>
      <c r="BIR5" s="37"/>
      <c r="BIS5" s="37"/>
      <c r="BIT5" s="37"/>
      <c r="BIU5" s="37"/>
      <c r="BIV5" s="37"/>
      <c r="BIW5" s="37"/>
      <c r="BIX5" s="37"/>
      <c r="BIY5" s="37"/>
      <c r="BIZ5" s="37"/>
      <c r="BJA5" s="37"/>
      <c r="BJB5" s="37"/>
      <c r="BJC5" s="37"/>
      <c r="BJD5" s="37"/>
      <c r="BJE5" s="37"/>
      <c r="BJF5" s="37"/>
      <c r="BJG5" s="37"/>
      <c r="BJH5" s="37"/>
      <c r="BJI5" s="37"/>
      <c r="BJJ5" s="37"/>
      <c r="BJK5" s="37"/>
      <c r="BJL5" s="37"/>
      <c r="BJM5" s="37"/>
      <c r="BJN5" s="37"/>
      <c r="BJO5" s="37"/>
      <c r="BJP5" s="37"/>
      <c r="BJQ5" s="37"/>
      <c r="BJR5" s="37"/>
      <c r="BJS5" s="37"/>
      <c r="BJT5" s="37"/>
      <c r="BJU5" s="37"/>
      <c r="BJV5" s="37"/>
      <c r="BJW5" s="37"/>
      <c r="BJX5" s="37"/>
      <c r="BJY5" s="37"/>
      <c r="BJZ5" s="37"/>
      <c r="BKA5" s="37"/>
      <c r="BKB5" s="37"/>
      <c r="BKC5" s="37"/>
      <c r="BKD5" s="37"/>
      <c r="BKE5" s="37"/>
      <c r="BKF5" s="37"/>
      <c r="BKG5" s="37"/>
      <c r="BKH5" s="37"/>
      <c r="BKI5" s="37"/>
      <c r="BKJ5" s="37"/>
      <c r="BKK5" s="37"/>
      <c r="BKL5" s="37"/>
      <c r="BKM5" s="37"/>
      <c r="BKN5" s="37"/>
      <c r="BKO5" s="37"/>
      <c r="BKP5" s="37"/>
      <c r="BKQ5" s="37"/>
      <c r="BKR5" s="37"/>
      <c r="BKS5" s="37"/>
      <c r="BKT5" s="37"/>
      <c r="BKU5" s="37"/>
      <c r="BKV5" s="37"/>
      <c r="BKW5" s="37"/>
      <c r="BKX5" s="37"/>
      <c r="BKY5" s="37"/>
      <c r="BKZ5" s="37"/>
      <c r="BLA5" s="37"/>
      <c r="BLB5" s="37"/>
      <c r="BLC5" s="37"/>
      <c r="BLD5" s="37"/>
      <c r="BLE5" s="37"/>
      <c r="BLF5" s="37"/>
      <c r="BLG5" s="37"/>
      <c r="BLH5" s="37"/>
      <c r="BLI5" s="37"/>
      <c r="BLJ5" s="37"/>
      <c r="BLK5" s="37"/>
      <c r="BLL5" s="37"/>
      <c r="BLM5" s="37"/>
      <c r="BLN5" s="37"/>
      <c r="BLO5" s="37"/>
      <c r="BLP5" s="37"/>
      <c r="BLQ5" s="37"/>
      <c r="BLR5" s="37"/>
      <c r="BLS5" s="37"/>
      <c r="BLT5" s="37"/>
      <c r="BLU5" s="37"/>
      <c r="BLV5" s="37"/>
      <c r="BLW5" s="37"/>
      <c r="BLX5" s="37"/>
      <c r="BLY5" s="37"/>
      <c r="BLZ5" s="37"/>
      <c r="BMA5" s="37"/>
      <c r="BMB5" s="37"/>
      <c r="BMC5" s="37"/>
      <c r="BMD5" s="37"/>
      <c r="BME5" s="37"/>
      <c r="BMF5" s="37"/>
      <c r="BMG5" s="37"/>
      <c r="BMH5" s="37"/>
      <c r="BMI5" s="37"/>
      <c r="BMJ5" s="37"/>
      <c r="BMK5" s="37"/>
      <c r="BML5" s="37"/>
      <c r="BMM5" s="37"/>
      <c r="BMN5" s="37"/>
      <c r="BMO5" s="37"/>
      <c r="BMP5" s="37"/>
      <c r="BMQ5" s="37"/>
      <c r="BMR5" s="37"/>
      <c r="BMS5" s="37"/>
      <c r="BMT5" s="37"/>
      <c r="BMU5" s="37"/>
      <c r="BMV5" s="37"/>
      <c r="BMW5" s="37"/>
      <c r="BMX5" s="37"/>
      <c r="BMY5" s="37"/>
      <c r="BMZ5" s="37"/>
      <c r="BNA5" s="37"/>
      <c r="BNB5" s="37"/>
      <c r="BNC5" s="37"/>
      <c r="BND5" s="37"/>
      <c r="BNE5" s="37"/>
      <c r="BNF5" s="37"/>
      <c r="BNG5" s="37"/>
      <c r="BNH5" s="37"/>
      <c r="BNI5" s="37"/>
      <c r="BNJ5" s="37"/>
      <c r="BNK5" s="37"/>
      <c r="BNL5" s="37"/>
      <c r="BNM5" s="37"/>
      <c r="BNN5" s="37"/>
      <c r="BNO5" s="37"/>
      <c r="BNP5" s="37"/>
      <c r="BNQ5" s="37"/>
      <c r="BNR5" s="37"/>
      <c r="BNS5" s="37"/>
      <c r="BNT5" s="37"/>
      <c r="BNU5" s="37"/>
      <c r="BNV5" s="37"/>
      <c r="BNW5" s="37"/>
      <c r="BNX5" s="37"/>
      <c r="BNY5" s="37"/>
      <c r="BNZ5" s="37"/>
      <c r="BOA5" s="37"/>
      <c r="BOB5" s="37"/>
      <c r="BOC5" s="37"/>
      <c r="BOD5" s="37"/>
      <c r="BOE5" s="37"/>
      <c r="BOF5" s="37"/>
      <c r="BOG5" s="37"/>
      <c r="BOH5" s="37"/>
      <c r="BOI5" s="37"/>
      <c r="BOJ5" s="37"/>
      <c r="BOK5" s="37"/>
      <c r="BOL5" s="37"/>
      <c r="BOM5" s="37"/>
      <c r="BON5" s="37"/>
      <c r="BOO5" s="37"/>
      <c r="BOP5" s="37"/>
      <c r="BOQ5" s="37"/>
      <c r="BOR5" s="37"/>
      <c r="BOS5" s="37"/>
      <c r="BOT5" s="37"/>
      <c r="BOU5" s="37"/>
      <c r="BOV5" s="37"/>
      <c r="BOW5" s="37"/>
      <c r="BOX5" s="37"/>
      <c r="BOY5" s="37"/>
      <c r="BOZ5" s="37"/>
      <c r="BPA5" s="37"/>
      <c r="BPB5" s="37"/>
      <c r="BPC5" s="37"/>
      <c r="BPD5" s="37"/>
      <c r="BPE5" s="37"/>
      <c r="BPF5" s="37"/>
      <c r="BPG5" s="37"/>
      <c r="BPH5" s="37"/>
      <c r="BPI5" s="37"/>
      <c r="BPJ5" s="37"/>
      <c r="BPK5" s="37"/>
      <c r="BPL5" s="37"/>
      <c r="BPM5" s="37"/>
      <c r="BPN5" s="37"/>
      <c r="BPO5" s="37"/>
      <c r="BPP5" s="37"/>
      <c r="BPQ5" s="37"/>
      <c r="BPR5" s="37"/>
      <c r="BPS5" s="37"/>
      <c r="BPT5" s="37"/>
      <c r="BPU5" s="37"/>
      <c r="BPV5" s="37"/>
      <c r="BPW5" s="37"/>
      <c r="BPX5" s="37"/>
      <c r="BPY5" s="37"/>
      <c r="BPZ5" s="37"/>
      <c r="BQA5" s="37"/>
      <c r="BQB5" s="37"/>
      <c r="BQC5" s="37"/>
      <c r="BQD5" s="37"/>
      <c r="BQE5" s="37"/>
      <c r="BQF5" s="37"/>
      <c r="BQG5" s="37"/>
      <c r="BQH5" s="37"/>
      <c r="BQI5" s="37"/>
      <c r="BQJ5" s="37"/>
      <c r="BQK5" s="37"/>
      <c r="BQL5" s="37"/>
      <c r="BQM5" s="37"/>
      <c r="BQN5" s="37"/>
      <c r="BQO5" s="37"/>
      <c r="BQP5" s="37"/>
      <c r="BQQ5" s="37"/>
      <c r="BQR5" s="37"/>
      <c r="BQS5" s="37"/>
      <c r="BQT5" s="37"/>
      <c r="BQU5" s="37"/>
      <c r="BQV5" s="37"/>
      <c r="BQW5" s="37"/>
      <c r="BQX5" s="37"/>
      <c r="BQY5" s="37"/>
      <c r="BQZ5" s="37"/>
      <c r="BRA5" s="37"/>
      <c r="BRB5" s="37"/>
      <c r="BRC5" s="37"/>
      <c r="BRD5" s="37"/>
      <c r="BRE5" s="37"/>
      <c r="BRF5" s="37"/>
      <c r="BRG5" s="37"/>
      <c r="BRH5" s="37"/>
      <c r="BRI5" s="37"/>
      <c r="BRJ5" s="37"/>
      <c r="BRK5" s="37"/>
      <c r="BRL5" s="37"/>
      <c r="BRM5" s="37"/>
      <c r="BRN5" s="37"/>
      <c r="BRO5" s="37"/>
      <c r="BRP5" s="37"/>
      <c r="BRQ5" s="37"/>
      <c r="BRR5" s="37"/>
      <c r="BRS5" s="37"/>
      <c r="BRT5" s="37"/>
      <c r="BRU5" s="37"/>
      <c r="BRV5" s="37"/>
      <c r="BRW5" s="37"/>
      <c r="BRX5" s="37"/>
      <c r="BRY5" s="37"/>
      <c r="BRZ5" s="37"/>
      <c r="BSA5" s="37"/>
      <c r="BSB5" s="37"/>
      <c r="BSC5" s="37"/>
      <c r="BSD5" s="37"/>
      <c r="BSE5" s="37"/>
      <c r="BSF5" s="37"/>
      <c r="BSG5" s="37"/>
      <c r="BSH5" s="37"/>
      <c r="BSI5" s="37"/>
      <c r="BSJ5" s="37"/>
      <c r="BSK5" s="37"/>
      <c r="BSL5" s="37"/>
      <c r="BSM5" s="37"/>
      <c r="BSN5" s="37"/>
      <c r="BSO5" s="37"/>
      <c r="BSP5" s="37"/>
      <c r="BSQ5" s="37"/>
      <c r="BSR5" s="37"/>
      <c r="BSS5" s="37"/>
      <c r="BST5" s="37"/>
      <c r="BSU5" s="37"/>
      <c r="BSV5" s="37"/>
      <c r="BSW5" s="37"/>
      <c r="BSX5" s="37"/>
      <c r="BSY5" s="37"/>
      <c r="BSZ5" s="37"/>
      <c r="BTA5" s="37"/>
      <c r="BTB5" s="37"/>
      <c r="BTC5" s="37"/>
      <c r="BTD5" s="37"/>
      <c r="BTE5" s="37"/>
      <c r="BTF5" s="37"/>
      <c r="BTG5" s="37"/>
      <c r="BTH5" s="37"/>
      <c r="BTI5" s="37"/>
      <c r="BTJ5" s="37"/>
      <c r="BTK5" s="37"/>
      <c r="BTL5" s="37"/>
      <c r="BTM5" s="37"/>
      <c r="BTN5" s="37"/>
      <c r="BTO5" s="37"/>
      <c r="BTP5" s="37"/>
      <c r="BTQ5" s="37"/>
      <c r="BTR5" s="37"/>
      <c r="BTS5" s="37"/>
      <c r="BTT5" s="37"/>
      <c r="BTU5" s="37"/>
      <c r="BTV5" s="37"/>
      <c r="BTW5" s="37"/>
      <c r="BTX5" s="37"/>
      <c r="BTY5" s="37"/>
      <c r="BTZ5" s="37"/>
      <c r="BUA5" s="37"/>
      <c r="BUB5" s="37"/>
      <c r="BUC5" s="37"/>
      <c r="BUD5" s="37"/>
      <c r="BUE5" s="37"/>
      <c r="BUF5" s="37"/>
      <c r="BUG5" s="37"/>
      <c r="BUH5" s="37"/>
      <c r="BUI5" s="37"/>
      <c r="BUJ5" s="37"/>
      <c r="BUK5" s="37"/>
      <c r="BUL5" s="37"/>
      <c r="BUM5" s="37"/>
      <c r="BUN5" s="37"/>
      <c r="BUO5" s="37"/>
      <c r="BUP5" s="37"/>
      <c r="BUQ5" s="37"/>
      <c r="BUR5" s="37"/>
      <c r="BUS5" s="37"/>
      <c r="BUT5" s="37"/>
      <c r="BUU5" s="37"/>
      <c r="BUV5" s="37"/>
      <c r="BUW5" s="37"/>
      <c r="BUX5" s="37"/>
      <c r="BUY5" s="37"/>
      <c r="BUZ5" s="37"/>
      <c r="BVA5" s="37"/>
      <c r="BVB5" s="37"/>
      <c r="BVC5" s="37"/>
      <c r="BVD5" s="37"/>
      <c r="BVE5" s="37"/>
      <c r="BVF5" s="37"/>
      <c r="BVG5" s="37"/>
      <c r="BVH5" s="37"/>
      <c r="BVI5" s="37"/>
      <c r="BVJ5" s="37"/>
      <c r="BVK5" s="37"/>
      <c r="BVL5" s="37"/>
      <c r="BVM5" s="37"/>
      <c r="BVN5" s="37"/>
      <c r="BVO5" s="37"/>
      <c r="BVP5" s="37"/>
      <c r="BVQ5" s="37"/>
      <c r="BVR5" s="37"/>
      <c r="BVS5" s="37"/>
      <c r="BVT5" s="37"/>
      <c r="BVU5" s="37"/>
      <c r="BVV5" s="37"/>
      <c r="BVW5" s="37"/>
      <c r="BVX5" s="37"/>
      <c r="BVY5" s="37"/>
      <c r="BVZ5" s="37"/>
      <c r="BWA5" s="37"/>
      <c r="BWB5" s="37"/>
      <c r="BWC5" s="37"/>
      <c r="BWD5" s="37"/>
      <c r="BWE5" s="37"/>
      <c r="BWF5" s="37"/>
      <c r="BWG5" s="37"/>
      <c r="BWH5" s="37"/>
      <c r="BWI5" s="37"/>
      <c r="BWJ5" s="37"/>
      <c r="BWK5" s="37"/>
      <c r="BWL5" s="37"/>
      <c r="BWM5" s="37"/>
      <c r="BWN5" s="37"/>
      <c r="BWO5" s="37"/>
      <c r="BWP5" s="37"/>
      <c r="BWQ5" s="37"/>
      <c r="BWR5" s="37"/>
      <c r="BWS5" s="37"/>
      <c r="BWT5" s="37"/>
      <c r="BWU5" s="37"/>
      <c r="BWV5" s="37"/>
      <c r="BWW5" s="37"/>
      <c r="BWX5" s="37"/>
      <c r="BWY5" s="37"/>
      <c r="BWZ5" s="37"/>
      <c r="BXA5" s="37"/>
      <c r="BXB5" s="37"/>
      <c r="BXC5" s="37"/>
      <c r="BXD5" s="37"/>
      <c r="BXE5" s="37"/>
      <c r="BXF5" s="37"/>
      <c r="BXG5" s="37"/>
      <c r="BXH5" s="37"/>
      <c r="BXI5" s="37"/>
      <c r="BXJ5" s="37"/>
      <c r="BXK5" s="37"/>
      <c r="BXL5" s="37"/>
      <c r="BXM5" s="37"/>
      <c r="BXN5" s="37"/>
      <c r="BXO5" s="37"/>
      <c r="BXP5" s="37"/>
      <c r="BXQ5" s="37"/>
      <c r="BXR5" s="37"/>
      <c r="BXS5" s="37"/>
      <c r="BXT5" s="37"/>
      <c r="BXU5" s="37"/>
      <c r="BXV5" s="37"/>
      <c r="BXW5" s="37"/>
      <c r="BXX5" s="37"/>
      <c r="BXY5" s="37"/>
      <c r="BXZ5" s="37"/>
      <c r="BYA5" s="37"/>
      <c r="BYB5" s="37"/>
      <c r="BYC5" s="37"/>
      <c r="BYD5" s="37"/>
      <c r="BYE5" s="37"/>
      <c r="BYF5" s="37"/>
      <c r="BYG5" s="37"/>
      <c r="BYH5" s="37"/>
      <c r="BYI5" s="37"/>
      <c r="BYJ5" s="37"/>
      <c r="BYK5" s="37"/>
      <c r="BYL5" s="37"/>
      <c r="BYM5" s="37"/>
      <c r="BYN5" s="37"/>
      <c r="BYO5" s="37"/>
      <c r="BYP5" s="37"/>
      <c r="BYQ5" s="37"/>
      <c r="BYR5" s="37"/>
      <c r="BYS5" s="37"/>
      <c r="BYT5" s="37"/>
      <c r="BYU5" s="37"/>
      <c r="BYV5" s="37"/>
      <c r="BYW5" s="37"/>
      <c r="BYX5" s="37"/>
      <c r="BYY5" s="37"/>
      <c r="BYZ5" s="37"/>
      <c r="BZA5" s="37"/>
      <c r="BZB5" s="37"/>
      <c r="BZC5" s="37"/>
      <c r="BZD5" s="37"/>
      <c r="BZE5" s="37"/>
      <c r="BZF5" s="37"/>
      <c r="BZG5" s="37"/>
      <c r="BZH5" s="37"/>
      <c r="BZI5" s="37"/>
      <c r="BZJ5" s="37"/>
      <c r="BZK5" s="37"/>
      <c r="BZL5" s="37"/>
      <c r="BZM5" s="37"/>
      <c r="BZN5" s="37"/>
      <c r="BZO5" s="37"/>
      <c r="BZP5" s="37"/>
      <c r="BZQ5" s="37"/>
      <c r="BZR5" s="37"/>
      <c r="BZS5" s="37"/>
      <c r="BZT5" s="37"/>
      <c r="BZU5" s="37"/>
      <c r="BZV5" s="37"/>
      <c r="BZW5" s="37"/>
      <c r="BZX5" s="37"/>
      <c r="BZY5" s="37"/>
      <c r="BZZ5" s="37"/>
      <c r="CAA5" s="37"/>
      <c r="CAB5" s="37"/>
      <c r="CAC5" s="37"/>
      <c r="CAD5" s="37"/>
      <c r="CAE5" s="37"/>
      <c r="CAF5" s="37"/>
      <c r="CAG5" s="37"/>
      <c r="CAH5" s="37"/>
      <c r="CAI5" s="37"/>
      <c r="CAJ5" s="37"/>
      <c r="CAK5" s="37"/>
      <c r="CAL5" s="37"/>
      <c r="CAM5" s="37"/>
      <c r="CAN5" s="37"/>
      <c r="CAO5" s="37"/>
      <c r="CAP5" s="37"/>
      <c r="CAQ5" s="37"/>
      <c r="CAR5" s="37"/>
      <c r="CAS5" s="37"/>
      <c r="CAT5" s="37"/>
      <c r="CAU5" s="37"/>
      <c r="CAV5" s="37"/>
      <c r="CAW5" s="37"/>
      <c r="CAX5" s="37"/>
      <c r="CAY5" s="37"/>
      <c r="CAZ5" s="37"/>
      <c r="CBA5" s="37"/>
      <c r="CBB5" s="37"/>
      <c r="CBC5" s="37"/>
      <c r="CBD5" s="37"/>
      <c r="CBE5" s="37"/>
      <c r="CBF5" s="37"/>
      <c r="CBG5" s="37"/>
      <c r="CBH5" s="37"/>
      <c r="CBI5" s="37"/>
      <c r="CBJ5" s="37"/>
      <c r="CBK5" s="37"/>
      <c r="CBL5" s="37"/>
      <c r="CBM5" s="37"/>
      <c r="CBN5" s="37"/>
      <c r="CBO5" s="37"/>
      <c r="CBP5" s="37"/>
      <c r="CBQ5" s="37"/>
      <c r="CBR5" s="37"/>
      <c r="CBS5" s="37"/>
      <c r="CBT5" s="37"/>
      <c r="CBU5" s="37"/>
      <c r="CBV5" s="37"/>
      <c r="CBW5" s="37"/>
      <c r="CBX5" s="37"/>
      <c r="CBY5" s="37"/>
      <c r="CBZ5" s="37"/>
      <c r="CCA5" s="37"/>
      <c r="CCB5" s="37"/>
      <c r="CCC5" s="37"/>
      <c r="CCD5" s="37"/>
      <c r="CCE5" s="37"/>
      <c r="CCF5" s="37"/>
      <c r="CCG5" s="37"/>
      <c r="CCH5" s="37"/>
      <c r="CCI5" s="37"/>
      <c r="CCJ5" s="37"/>
      <c r="CCK5" s="37"/>
      <c r="CCL5" s="37"/>
      <c r="CCM5" s="37"/>
      <c r="CCN5" s="37"/>
      <c r="CCO5" s="37"/>
      <c r="CCP5" s="37"/>
      <c r="CCQ5" s="37"/>
      <c r="CCR5" s="37"/>
      <c r="CCS5" s="37"/>
      <c r="CCT5" s="37"/>
      <c r="CCU5" s="37"/>
      <c r="CCV5" s="37"/>
      <c r="CCW5" s="37"/>
      <c r="CCX5" s="37"/>
      <c r="CCY5" s="37"/>
      <c r="CCZ5" s="37"/>
      <c r="CDA5" s="37"/>
      <c r="CDB5" s="37"/>
      <c r="CDC5" s="37"/>
      <c r="CDD5" s="37"/>
      <c r="CDE5" s="37"/>
      <c r="CDF5" s="37"/>
      <c r="CDG5" s="37"/>
      <c r="CDH5" s="37"/>
      <c r="CDI5" s="37"/>
      <c r="CDJ5" s="37"/>
      <c r="CDK5" s="37"/>
      <c r="CDL5" s="37"/>
      <c r="CDM5" s="37"/>
      <c r="CDN5" s="37"/>
      <c r="CDO5" s="37"/>
      <c r="CDP5" s="37"/>
      <c r="CDQ5" s="37"/>
      <c r="CDR5" s="37"/>
      <c r="CDS5" s="37"/>
      <c r="CDT5" s="37"/>
      <c r="CDU5" s="37"/>
      <c r="CDV5" s="37"/>
      <c r="CDW5" s="37"/>
      <c r="CDX5" s="37"/>
      <c r="CDY5" s="37"/>
      <c r="CDZ5" s="37"/>
      <c r="CEA5" s="37"/>
      <c r="CEB5" s="37"/>
      <c r="CEC5" s="37"/>
      <c r="CED5" s="37"/>
      <c r="CEE5" s="37"/>
      <c r="CEF5" s="37"/>
      <c r="CEG5" s="37"/>
      <c r="CEH5" s="37"/>
      <c r="CEI5" s="37"/>
      <c r="CEJ5" s="37"/>
      <c r="CEK5" s="37"/>
      <c r="CEL5" s="37"/>
      <c r="CEM5" s="37"/>
      <c r="CEN5" s="37"/>
      <c r="CEO5" s="37"/>
      <c r="CEP5" s="37"/>
      <c r="CEQ5" s="37"/>
      <c r="CER5" s="37"/>
      <c r="CES5" s="37"/>
      <c r="CET5" s="37"/>
      <c r="CEU5" s="37"/>
      <c r="CEV5" s="37"/>
      <c r="CEW5" s="37"/>
      <c r="CEX5" s="37"/>
      <c r="CEY5" s="37"/>
      <c r="CEZ5" s="37"/>
      <c r="CFA5" s="37"/>
      <c r="CFB5" s="37"/>
      <c r="CFC5" s="37"/>
      <c r="CFD5" s="37"/>
      <c r="CFE5" s="37"/>
      <c r="CFF5" s="37"/>
      <c r="CFG5" s="37"/>
      <c r="CFH5" s="37"/>
      <c r="CFI5" s="37"/>
      <c r="CFJ5" s="37"/>
      <c r="CFK5" s="37"/>
      <c r="CFL5" s="37"/>
      <c r="CFM5" s="37"/>
      <c r="CFN5" s="37"/>
      <c r="CFO5" s="37"/>
      <c r="CFP5" s="37"/>
      <c r="CFQ5" s="37"/>
      <c r="CFR5" s="37"/>
      <c r="CFS5" s="37"/>
      <c r="CFT5" s="37"/>
      <c r="CFU5" s="37"/>
      <c r="CFV5" s="37"/>
      <c r="CFW5" s="37"/>
      <c r="CFX5" s="37"/>
      <c r="CFY5" s="37"/>
      <c r="CFZ5" s="37"/>
      <c r="CGA5" s="37"/>
      <c r="CGB5" s="37"/>
      <c r="CGC5" s="37"/>
      <c r="CGD5" s="37"/>
      <c r="CGE5" s="37"/>
      <c r="CGF5" s="37"/>
      <c r="CGG5" s="37"/>
      <c r="CGH5" s="37"/>
      <c r="CGI5" s="37"/>
      <c r="CGJ5" s="37"/>
      <c r="CGK5" s="37"/>
      <c r="CGL5" s="37"/>
      <c r="CGM5" s="37"/>
      <c r="CGN5" s="37"/>
      <c r="CGO5" s="37"/>
      <c r="CGP5" s="37"/>
      <c r="CGQ5" s="37"/>
      <c r="CGR5" s="37"/>
      <c r="CGS5" s="37"/>
      <c r="CGT5" s="37"/>
      <c r="CGU5" s="37"/>
      <c r="CGV5" s="37"/>
      <c r="CGW5" s="37"/>
      <c r="CGX5" s="37"/>
      <c r="CGY5" s="37"/>
      <c r="CGZ5" s="37"/>
      <c r="CHA5" s="37"/>
      <c r="CHB5" s="37"/>
      <c r="CHC5" s="37"/>
      <c r="CHD5" s="37"/>
      <c r="CHE5" s="37"/>
      <c r="CHF5" s="37"/>
      <c r="CHG5" s="37"/>
      <c r="CHH5" s="37"/>
      <c r="CHI5" s="37"/>
      <c r="CHJ5" s="37"/>
      <c r="CHK5" s="37"/>
      <c r="CHL5" s="37"/>
      <c r="CHM5" s="37"/>
      <c r="CHN5" s="37"/>
      <c r="CHO5" s="37"/>
      <c r="CHP5" s="37"/>
      <c r="CHQ5" s="37"/>
      <c r="CHR5" s="37"/>
      <c r="CHS5" s="37"/>
      <c r="CHT5" s="37"/>
      <c r="CHU5" s="37"/>
      <c r="CHV5" s="37"/>
      <c r="CHW5" s="37"/>
      <c r="CHX5" s="37"/>
      <c r="CHY5" s="37"/>
      <c r="CHZ5" s="37"/>
      <c r="CIA5" s="37"/>
      <c r="CIB5" s="37"/>
      <c r="CIC5" s="37"/>
      <c r="CID5" s="37"/>
      <c r="CIE5" s="37"/>
      <c r="CIF5" s="37"/>
      <c r="CIG5" s="37"/>
      <c r="CIH5" s="37"/>
      <c r="CII5" s="37"/>
      <c r="CIJ5" s="37"/>
      <c r="CIK5" s="37"/>
      <c r="CIL5" s="37"/>
      <c r="CIM5" s="37"/>
      <c r="CIN5" s="37"/>
      <c r="CIO5" s="37"/>
      <c r="CIP5" s="37"/>
      <c r="CIQ5" s="37"/>
      <c r="CIR5" s="37"/>
      <c r="CIS5" s="37"/>
      <c r="CIT5" s="37"/>
      <c r="CIU5" s="37"/>
      <c r="CIV5" s="37"/>
      <c r="CIW5" s="37"/>
      <c r="CIX5" s="37"/>
      <c r="CIY5" s="37"/>
      <c r="CIZ5" s="37"/>
      <c r="CJA5" s="37"/>
      <c r="CJB5" s="37"/>
      <c r="CJC5" s="37"/>
      <c r="CJD5" s="37"/>
      <c r="CJE5" s="37"/>
      <c r="CJF5" s="37"/>
      <c r="CJG5" s="37"/>
      <c r="CJH5" s="37"/>
      <c r="CJI5" s="37"/>
      <c r="CJJ5" s="37"/>
      <c r="CJK5" s="37"/>
      <c r="CJL5" s="37"/>
      <c r="CJM5" s="37"/>
      <c r="CJN5" s="37"/>
      <c r="CJO5" s="37"/>
      <c r="CJP5" s="37"/>
      <c r="CJQ5" s="37"/>
      <c r="CJR5" s="37"/>
      <c r="CJS5" s="37"/>
      <c r="CJT5" s="37"/>
      <c r="CJU5" s="37"/>
      <c r="CJV5" s="37"/>
      <c r="CJW5" s="37"/>
      <c r="CJX5" s="37"/>
      <c r="CJY5" s="37"/>
      <c r="CJZ5" s="37"/>
      <c r="CKA5" s="37"/>
      <c r="CKB5" s="37"/>
      <c r="CKC5" s="37"/>
      <c r="CKD5" s="37"/>
      <c r="CKE5" s="37"/>
      <c r="CKF5" s="37"/>
      <c r="CKG5" s="37"/>
      <c r="CKH5" s="37"/>
      <c r="CKI5" s="37"/>
      <c r="CKJ5" s="37"/>
      <c r="CKK5" s="37"/>
      <c r="CKL5" s="37"/>
      <c r="CKM5" s="37"/>
      <c r="CKN5" s="37"/>
      <c r="CKO5" s="37"/>
      <c r="CKP5" s="37"/>
      <c r="CKQ5" s="37"/>
      <c r="CKR5" s="37"/>
      <c r="CKS5" s="37"/>
      <c r="CKT5" s="37"/>
      <c r="CKU5" s="37"/>
      <c r="CKV5" s="37"/>
      <c r="CKW5" s="37"/>
      <c r="CKX5" s="37"/>
      <c r="CKY5" s="37"/>
      <c r="CKZ5" s="37"/>
      <c r="CLA5" s="37"/>
      <c r="CLB5" s="37"/>
      <c r="CLC5" s="37"/>
      <c r="CLD5" s="37"/>
      <c r="CLE5" s="37"/>
      <c r="CLF5" s="37"/>
      <c r="CLG5" s="37"/>
      <c r="CLH5" s="37"/>
      <c r="CLI5" s="37"/>
      <c r="CLJ5" s="37"/>
      <c r="CLK5" s="37"/>
      <c r="CLL5" s="37"/>
      <c r="CLM5" s="37"/>
      <c r="CLN5" s="37"/>
      <c r="CLO5" s="37"/>
      <c r="CLP5" s="37"/>
      <c r="CLQ5" s="37"/>
      <c r="CLR5" s="37"/>
      <c r="CLS5" s="37"/>
      <c r="CLT5" s="37"/>
      <c r="CLU5" s="37"/>
      <c r="CLV5" s="37"/>
      <c r="CLW5" s="37"/>
      <c r="CLX5" s="37"/>
      <c r="CLY5" s="37"/>
      <c r="CLZ5" s="37"/>
      <c r="CMA5" s="37"/>
      <c r="CMB5" s="37"/>
      <c r="CMC5" s="37"/>
      <c r="CMD5" s="37"/>
      <c r="CME5" s="37"/>
      <c r="CMF5" s="37"/>
      <c r="CMG5" s="37"/>
      <c r="CMH5" s="37"/>
      <c r="CMI5" s="37"/>
      <c r="CMJ5" s="37"/>
      <c r="CMK5" s="37"/>
      <c r="CML5" s="37"/>
      <c r="CMM5" s="37"/>
      <c r="CMN5" s="37"/>
      <c r="CMO5" s="37"/>
      <c r="CMP5" s="37"/>
      <c r="CMQ5" s="37"/>
      <c r="CMR5" s="37"/>
      <c r="CMS5" s="37"/>
      <c r="CMT5" s="37"/>
      <c r="CMU5" s="37"/>
      <c r="CMV5" s="37"/>
      <c r="CMW5" s="37"/>
      <c r="CMX5" s="37"/>
      <c r="CMY5" s="37"/>
      <c r="CMZ5" s="37"/>
      <c r="CNA5" s="37"/>
      <c r="CNB5" s="37"/>
      <c r="CNC5" s="37"/>
      <c r="CND5" s="37"/>
      <c r="CNE5" s="37"/>
      <c r="CNF5" s="37"/>
      <c r="CNG5" s="37"/>
      <c r="CNH5" s="37"/>
      <c r="CNI5" s="37"/>
      <c r="CNJ5" s="37"/>
      <c r="CNK5" s="37"/>
      <c r="CNL5" s="37"/>
      <c r="CNM5" s="37"/>
      <c r="CNN5" s="37"/>
      <c r="CNO5" s="37"/>
      <c r="CNP5" s="37"/>
      <c r="CNQ5" s="37"/>
      <c r="CNR5" s="37"/>
      <c r="CNS5" s="37"/>
      <c r="CNT5" s="37"/>
      <c r="CNU5" s="37"/>
      <c r="CNV5" s="37"/>
      <c r="CNW5" s="37"/>
      <c r="CNX5" s="37"/>
      <c r="CNY5" s="37"/>
      <c r="CNZ5" s="37"/>
      <c r="COA5" s="37"/>
      <c r="COB5" s="37"/>
      <c r="COC5" s="37"/>
      <c r="COD5" s="37"/>
      <c r="COE5" s="37"/>
      <c r="COF5" s="37"/>
      <c r="COG5" s="37"/>
      <c r="COH5" s="37"/>
      <c r="COI5" s="37"/>
      <c r="COJ5" s="37"/>
      <c r="COK5" s="37"/>
      <c r="COL5" s="37"/>
      <c r="COM5" s="37"/>
      <c r="CON5" s="37"/>
      <c r="COO5" s="37"/>
      <c r="COP5" s="37"/>
      <c r="COQ5" s="37"/>
      <c r="COR5" s="37"/>
      <c r="COS5" s="37"/>
      <c r="COT5" s="37"/>
      <c r="COU5" s="37"/>
      <c r="COV5" s="37"/>
      <c r="COW5" s="37"/>
      <c r="COX5" s="37"/>
      <c r="COY5" s="37"/>
      <c r="COZ5" s="37"/>
      <c r="CPA5" s="37"/>
      <c r="CPB5" s="37"/>
      <c r="CPC5" s="37"/>
      <c r="CPD5" s="37"/>
      <c r="CPE5" s="37"/>
      <c r="CPF5" s="37"/>
      <c r="CPG5" s="37"/>
      <c r="CPH5" s="37"/>
      <c r="CPI5" s="37"/>
      <c r="CPJ5" s="37"/>
      <c r="CPK5" s="37"/>
      <c r="CPL5" s="37"/>
      <c r="CPM5" s="37"/>
      <c r="CPN5" s="37"/>
      <c r="CPO5" s="37"/>
      <c r="CPP5" s="37"/>
      <c r="CPQ5" s="37"/>
      <c r="CPR5" s="37"/>
      <c r="CPS5" s="37"/>
      <c r="CPT5" s="37"/>
      <c r="CPU5" s="37"/>
      <c r="CPV5" s="37"/>
      <c r="CPW5" s="37"/>
      <c r="CPX5" s="37"/>
      <c r="CPY5" s="37"/>
      <c r="CPZ5" s="37"/>
      <c r="CQA5" s="37"/>
      <c r="CQB5" s="37"/>
      <c r="CQC5" s="37"/>
      <c r="CQD5" s="37"/>
      <c r="CQE5" s="37"/>
      <c r="CQF5" s="37"/>
      <c r="CQG5" s="37"/>
      <c r="CQH5" s="37"/>
      <c r="CQI5" s="37"/>
      <c r="CQJ5" s="37"/>
      <c r="CQK5" s="37"/>
      <c r="CQL5" s="37"/>
      <c r="CQM5" s="37"/>
      <c r="CQN5" s="37"/>
      <c r="CQO5" s="37"/>
      <c r="CQP5" s="37"/>
      <c r="CQQ5" s="37"/>
      <c r="CQR5" s="37"/>
      <c r="CQS5" s="37"/>
      <c r="CQT5" s="37"/>
      <c r="CQU5" s="37"/>
      <c r="CQV5" s="37"/>
      <c r="CQW5" s="37"/>
      <c r="CQX5" s="37"/>
      <c r="CQY5" s="37"/>
      <c r="CQZ5" s="37"/>
      <c r="CRA5" s="37"/>
      <c r="CRB5" s="37"/>
      <c r="CRC5" s="37"/>
      <c r="CRD5" s="37"/>
      <c r="CRE5" s="37"/>
      <c r="CRF5" s="37"/>
      <c r="CRG5" s="37"/>
      <c r="CRH5" s="37"/>
      <c r="CRI5" s="37"/>
      <c r="CRJ5" s="37"/>
      <c r="CRK5" s="37"/>
      <c r="CRL5" s="37"/>
      <c r="CRM5" s="37"/>
      <c r="CRN5" s="37"/>
      <c r="CRO5" s="37"/>
      <c r="CRP5" s="37"/>
      <c r="CRQ5" s="37"/>
      <c r="CRR5" s="37"/>
      <c r="CRS5" s="37"/>
      <c r="CRT5" s="37"/>
      <c r="CRU5" s="37"/>
      <c r="CRV5" s="37"/>
      <c r="CRW5" s="37"/>
      <c r="CRX5" s="37"/>
      <c r="CRY5" s="37"/>
      <c r="CRZ5" s="37"/>
      <c r="CSA5" s="37"/>
      <c r="CSB5" s="37"/>
      <c r="CSC5" s="37"/>
      <c r="CSD5" s="37"/>
      <c r="CSE5" s="37"/>
      <c r="CSF5" s="37"/>
      <c r="CSG5" s="37"/>
      <c r="CSH5" s="37"/>
      <c r="CSI5" s="37"/>
      <c r="CSJ5" s="37"/>
      <c r="CSK5" s="37"/>
      <c r="CSL5" s="37"/>
      <c r="CSM5" s="37"/>
      <c r="CSN5" s="37"/>
      <c r="CSO5" s="37"/>
      <c r="CSP5" s="37"/>
      <c r="CSQ5" s="37"/>
      <c r="CSR5" s="37"/>
      <c r="CSS5" s="37"/>
      <c r="CST5" s="37"/>
      <c r="CSU5" s="37"/>
      <c r="CSV5" s="37"/>
      <c r="CSW5" s="37"/>
      <c r="CSX5" s="37"/>
      <c r="CSY5" s="37"/>
      <c r="CSZ5" s="37"/>
      <c r="CTA5" s="37"/>
      <c r="CTB5" s="37"/>
      <c r="CTC5" s="37"/>
      <c r="CTD5" s="37"/>
      <c r="CTE5" s="37"/>
      <c r="CTF5" s="37"/>
      <c r="CTG5" s="37"/>
      <c r="CTH5" s="37"/>
      <c r="CTI5" s="37"/>
      <c r="CTJ5" s="37"/>
      <c r="CTK5" s="37"/>
      <c r="CTL5" s="37"/>
      <c r="CTM5" s="37"/>
      <c r="CTN5" s="37"/>
      <c r="CTO5" s="37"/>
      <c r="CTP5" s="37"/>
      <c r="CTQ5" s="37"/>
      <c r="CTR5" s="37"/>
      <c r="CTS5" s="37"/>
      <c r="CTT5" s="37"/>
      <c r="CTU5" s="37"/>
      <c r="CTV5" s="37"/>
      <c r="CTW5" s="37"/>
      <c r="CTX5" s="37"/>
      <c r="CTY5" s="37"/>
      <c r="CTZ5" s="37"/>
      <c r="CUA5" s="37"/>
      <c r="CUB5" s="37"/>
      <c r="CUC5" s="37"/>
      <c r="CUD5" s="37"/>
      <c r="CUE5" s="37"/>
      <c r="CUF5" s="37"/>
      <c r="CUG5" s="37"/>
      <c r="CUH5" s="37"/>
      <c r="CUI5" s="37"/>
      <c r="CUJ5" s="37"/>
      <c r="CUK5" s="37"/>
      <c r="CUL5" s="37"/>
      <c r="CUM5" s="37"/>
      <c r="CUN5" s="37"/>
      <c r="CUO5" s="37"/>
      <c r="CUP5" s="37"/>
      <c r="CUQ5" s="37"/>
      <c r="CUR5" s="37"/>
      <c r="CUS5" s="37"/>
      <c r="CUT5" s="37"/>
      <c r="CUU5" s="37"/>
      <c r="CUV5" s="37"/>
      <c r="CUW5" s="37"/>
      <c r="CUX5" s="37"/>
      <c r="CUY5" s="37"/>
      <c r="CUZ5" s="37"/>
      <c r="CVA5" s="37"/>
      <c r="CVB5" s="37"/>
      <c r="CVC5" s="37"/>
      <c r="CVD5" s="37"/>
      <c r="CVE5" s="37"/>
      <c r="CVF5" s="37"/>
      <c r="CVG5" s="37"/>
      <c r="CVH5" s="37"/>
      <c r="CVI5" s="37"/>
      <c r="CVJ5" s="37"/>
      <c r="CVK5" s="37"/>
      <c r="CVL5" s="37"/>
      <c r="CVM5" s="37"/>
      <c r="CVN5" s="37"/>
      <c r="CVO5" s="37"/>
      <c r="CVP5" s="37"/>
      <c r="CVQ5" s="37"/>
      <c r="CVR5" s="37"/>
      <c r="CVS5" s="37"/>
      <c r="CVT5" s="37"/>
      <c r="CVU5" s="37"/>
      <c r="CVV5" s="37"/>
      <c r="CVW5" s="37"/>
      <c r="CVX5" s="37"/>
      <c r="CVY5" s="37"/>
      <c r="CVZ5" s="37"/>
      <c r="CWA5" s="37"/>
      <c r="CWB5" s="37"/>
      <c r="CWC5" s="37"/>
      <c r="CWD5" s="37"/>
      <c r="CWE5" s="37"/>
      <c r="CWF5" s="37"/>
      <c r="CWG5" s="37"/>
      <c r="CWH5" s="37"/>
      <c r="CWI5" s="37"/>
      <c r="CWJ5" s="37"/>
      <c r="CWK5" s="37"/>
      <c r="CWL5" s="37"/>
      <c r="CWM5" s="37"/>
      <c r="CWN5" s="37"/>
      <c r="CWO5" s="37"/>
      <c r="CWP5" s="37"/>
      <c r="CWQ5" s="37"/>
      <c r="CWR5" s="37"/>
      <c r="CWS5" s="37"/>
      <c r="CWT5" s="37"/>
      <c r="CWU5" s="37"/>
      <c r="CWV5" s="37"/>
      <c r="CWW5" s="37"/>
      <c r="CWX5" s="37"/>
      <c r="CWY5" s="37"/>
      <c r="CWZ5" s="37"/>
      <c r="CXA5" s="37"/>
      <c r="CXB5" s="37"/>
      <c r="CXC5" s="37"/>
      <c r="CXD5" s="37"/>
      <c r="CXE5" s="37"/>
      <c r="CXF5" s="37"/>
      <c r="CXG5" s="37"/>
      <c r="CXH5" s="37"/>
      <c r="CXI5" s="37"/>
      <c r="CXJ5" s="37"/>
      <c r="CXK5" s="37"/>
      <c r="CXL5" s="37"/>
      <c r="CXM5" s="37"/>
      <c r="CXN5" s="37"/>
      <c r="CXO5" s="37"/>
      <c r="CXP5" s="37"/>
      <c r="CXQ5" s="37"/>
      <c r="CXR5" s="37"/>
      <c r="CXS5" s="37"/>
      <c r="CXT5" s="37"/>
      <c r="CXU5" s="37"/>
      <c r="CXV5" s="37"/>
      <c r="CXW5" s="37"/>
      <c r="CXX5" s="37"/>
      <c r="CXY5" s="37"/>
      <c r="CXZ5" s="37"/>
      <c r="CYA5" s="37"/>
      <c r="CYB5" s="37"/>
      <c r="CYC5" s="37"/>
      <c r="CYD5" s="37"/>
      <c r="CYE5" s="37"/>
      <c r="CYF5" s="37"/>
      <c r="CYG5" s="37"/>
      <c r="CYH5" s="37"/>
      <c r="CYI5" s="37"/>
      <c r="CYJ5" s="37"/>
      <c r="CYK5" s="37"/>
      <c r="CYL5" s="37"/>
      <c r="CYM5" s="37"/>
      <c r="CYN5" s="37"/>
      <c r="CYO5" s="37"/>
      <c r="CYP5" s="37"/>
      <c r="CYQ5" s="37"/>
      <c r="CYR5" s="37"/>
      <c r="CYS5" s="37"/>
      <c r="CYT5" s="37"/>
      <c r="CYU5" s="37"/>
      <c r="CYV5" s="37"/>
      <c r="CYW5" s="37"/>
      <c r="CYX5" s="37"/>
      <c r="CYY5" s="37"/>
      <c r="CYZ5" s="37"/>
      <c r="CZA5" s="37"/>
      <c r="CZB5" s="37"/>
      <c r="CZC5" s="37"/>
      <c r="CZD5" s="37"/>
      <c r="CZE5" s="37"/>
      <c r="CZF5" s="37"/>
      <c r="CZG5" s="37"/>
      <c r="CZH5" s="37"/>
      <c r="CZI5" s="37"/>
      <c r="CZJ5" s="37"/>
      <c r="CZK5" s="37"/>
      <c r="CZL5" s="37"/>
      <c r="CZM5" s="37"/>
      <c r="CZN5" s="37"/>
      <c r="CZO5" s="37"/>
      <c r="CZP5" s="37"/>
      <c r="CZQ5" s="37"/>
      <c r="CZR5" s="37"/>
      <c r="CZS5" s="37"/>
      <c r="CZT5" s="37"/>
      <c r="CZU5" s="37"/>
      <c r="CZV5" s="37"/>
      <c r="CZW5" s="37"/>
      <c r="CZX5" s="37"/>
      <c r="CZY5" s="37"/>
      <c r="CZZ5" s="37"/>
      <c r="DAA5" s="37"/>
      <c r="DAB5" s="37"/>
      <c r="DAC5" s="37"/>
      <c r="DAD5" s="37"/>
      <c r="DAE5" s="37"/>
      <c r="DAF5" s="37"/>
      <c r="DAG5" s="37"/>
      <c r="DAH5" s="37"/>
      <c r="DAI5" s="37"/>
      <c r="DAJ5" s="37"/>
      <c r="DAK5" s="37"/>
      <c r="DAL5" s="37"/>
      <c r="DAM5" s="37"/>
      <c r="DAN5" s="37"/>
      <c r="DAO5" s="37"/>
      <c r="DAP5" s="37"/>
      <c r="DAQ5" s="37"/>
      <c r="DAR5" s="37"/>
      <c r="DAS5" s="37"/>
      <c r="DAT5" s="37"/>
      <c r="DAU5" s="37"/>
      <c r="DAV5" s="37"/>
      <c r="DAW5" s="37"/>
      <c r="DAX5" s="37"/>
      <c r="DAY5" s="37"/>
      <c r="DAZ5" s="37"/>
      <c r="DBA5" s="37"/>
      <c r="DBB5" s="37"/>
      <c r="DBC5" s="37"/>
      <c r="DBD5" s="37"/>
      <c r="DBE5" s="37"/>
      <c r="DBF5" s="37"/>
      <c r="DBG5" s="37"/>
      <c r="DBH5" s="37"/>
      <c r="DBI5" s="37"/>
      <c r="DBJ5" s="37"/>
      <c r="DBK5" s="37"/>
      <c r="DBL5" s="37"/>
      <c r="DBM5" s="37"/>
      <c r="DBN5" s="37"/>
      <c r="DBO5" s="37"/>
      <c r="DBP5" s="37"/>
      <c r="DBQ5" s="37"/>
      <c r="DBR5" s="37"/>
      <c r="DBS5" s="37"/>
      <c r="DBT5" s="37"/>
      <c r="DBU5" s="37"/>
      <c r="DBV5" s="37"/>
      <c r="DBW5" s="37"/>
      <c r="DBX5" s="37"/>
      <c r="DBY5" s="37"/>
      <c r="DBZ5" s="37"/>
      <c r="DCA5" s="37"/>
      <c r="DCB5" s="37"/>
      <c r="DCC5" s="37"/>
      <c r="DCD5" s="37"/>
      <c r="DCE5" s="37"/>
      <c r="DCF5" s="37"/>
      <c r="DCG5" s="37"/>
      <c r="DCH5" s="37"/>
      <c r="DCI5" s="37"/>
      <c r="DCJ5" s="37"/>
      <c r="DCK5" s="37"/>
      <c r="DCL5" s="37"/>
      <c r="DCM5" s="37"/>
      <c r="DCN5" s="37"/>
      <c r="DCO5" s="37"/>
      <c r="DCP5" s="37"/>
      <c r="DCQ5" s="37"/>
      <c r="DCR5" s="37"/>
      <c r="DCS5" s="37"/>
      <c r="DCT5" s="37"/>
      <c r="DCU5" s="37"/>
      <c r="DCV5" s="37"/>
      <c r="DCW5" s="37"/>
      <c r="DCX5" s="37"/>
      <c r="DCY5" s="37"/>
      <c r="DCZ5" s="37"/>
      <c r="DDA5" s="37"/>
      <c r="DDB5" s="37"/>
      <c r="DDC5" s="37"/>
      <c r="DDD5" s="37"/>
      <c r="DDE5" s="37"/>
      <c r="DDF5" s="37"/>
      <c r="DDG5" s="37"/>
      <c r="DDH5" s="37"/>
      <c r="DDI5" s="37"/>
      <c r="DDJ5" s="37"/>
      <c r="DDK5" s="37"/>
      <c r="DDL5" s="37"/>
      <c r="DDM5" s="37"/>
      <c r="DDN5" s="37"/>
      <c r="DDO5" s="37"/>
      <c r="DDP5" s="37"/>
      <c r="DDQ5" s="37"/>
      <c r="DDR5" s="37"/>
      <c r="DDS5" s="37"/>
      <c r="DDT5" s="37"/>
      <c r="DDU5" s="37"/>
      <c r="DDV5" s="37"/>
      <c r="DDW5" s="37"/>
      <c r="DDX5" s="37"/>
      <c r="DDY5" s="37"/>
      <c r="DDZ5" s="37"/>
      <c r="DEA5" s="37"/>
      <c r="DEB5" s="37"/>
      <c r="DEC5" s="37"/>
      <c r="DED5" s="37"/>
      <c r="DEE5" s="37"/>
      <c r="DEF5" s="37"/>
      <c r="DEG5" s="37"/>
      <c r="DEH5" s="37"/>
      <c r="DEI5" s="37"/>
      <c r="DEJ5" s="37"/>
      <c r="DEK5" s="37"/>
      <c r="DEL5" s="37"/>
      <c r="DEM5" s="37"/>
      <c r="DEN5" s="37"/>
      <c r="DEO5" s="37"/>
      <c r="DEP5" s="37"/>
      <c r="DEQ5" s="37"/>
      <c r="DER5" s="37"/>
      <c r="DES5" s="37"/>
      <c r="DET5" s="37"/>
      <c r="DEU5" s="37"/>
      <c r="DEV5" s="37"/>
      <c r="DEW5" s="37"/>
      <c r="DEX5" s="37"/>
      <c r="DEY5" s="37"/>
      <c r="DEZ5" s="37"/>
      <c r="DFA5" s="37"/>
      <c r="DFB5" s="37"/>
      <c r="DFC5" s="37"/>
      <c r="DFD5" s="37"/>
      <c r="DFE5" s="37"/>
      <c r="DFF5" s="37"/>
      <c r="DFG5" s="37"/>
      <c r="DFH5" s="37"/>
      <c r="DFI5" s="37"/>
      <c r="DFJ5" s="37"/>
      <c r="DFK5" s="37"/>
      <c r="DFL5" s="37"/>
      <c r="DFM5" s="37"/>
      <c r="DFN5" s="37"/>
      <c r="DFO5" s="37"/>
      <c r="DFP5" s="37"/>
      <c r="DFQ5" s="37"/>
      <c r="DFR5" s="37"/>
      <c r="DFS5" s="37"/>
      <c r="DFT5" s="37"/>
      <c r="DFU5" s="37"/>
      <c r="DFV5" s="37"/>
      <c r="DFW5" s="37"/>
      <c r="DFX5" s="37"/>
      <c r="DFY5" s="37"/>
      <c r="DFZ5" s="37"/>
      <c r="DGA5" s="37"/>
      <c r="DGB5" s="37"/>
      <c r="DGC5" s="37"/>
      <c r="DGD5" s="37"/>
      <c r="DGE5" s="37"/>
      <c r="DGF5" s="37"/>
      <c r="DGG5" s="37"/>
      <c r="DGH5" s="37"/>
      <c r="DGI5" s="37"/>
      <c r="DGJ5" s="37"/>
      <c r="DGK5" s="37"/>
      <c r="DGL5" s="37"/>
      <c r="DGM5" s="37"/>
      <c r="DGN5" s="37"/>
      <c r="DGO5" s="37"/>
      <c r="DGP5" s="37"/>
      <c r="DGQ5" s="37"/>
      <c r="DGR5" s="37"/>
      <c r="DGS5" s="37"/>
      <c r="DGT5" s="37"/>
      <c r="DGU5" s="37"/>
      <c r="DGV5" s="37"/>
      <c r="DGW5" s="37"/>
      <c r="DGX5" s="37"/>
      <c r="DGY5" s="37"/>
      <c r="DGZ5" s="37"/>
      <c r="DHA5" s="37"/>
      <c r="DHB5" s="37"/>
      <c r="DHC5" s="37"/>
      <c r="DHD5" s="37"/>
      <c r="DHE5" s="37"/>
      <c r="DHF5" s="37"/>
      <c r="DHG5" s="37"/>
      <c r="DHH5" s="37"/>
      <c r="DHI5" s="37"/>
      <c r="DHJ5" s="37"/>
      <c r="DHK5" s="37"/>
      <c r="DHL5" s="37"/>
      <c r="DHM5" s="37"/>
      <c r="DHN5" s="37"/>
      <c r="DHO5" s="37"/>
      <c r="DHP5" s="37"/>
      <c r="DHQ5" s="37"/>
      <c r="DHR5" s="37"/>
      <c r="DHS5" s="37"/>
      <c r="DHT5" s="37"/>
      <c r="DHU5" s="37"/>
      <c r="DHV5" s="37"/>
      <c r="DHW5" s="37"/>
      <c r="DHX5" s="37"/>
      <c r="DHY5" s="37"/>
      <c r="DHZ5" s="37"/>
      <c r="DIA5" s="37"/>
      <c r="DIB5" s="37"/>
      <c r="DIC5" s="37"/>
      <c r="DID5" s="37"/>
      <c r="DIE5" s="37"/>
      <c r="DIF5" s="37"/>
      <c r="DIG5" s="37"/>
      <c r="DIH5" s="37"/>
      <c r="DII5" s="37"/>
      <c r="DIJ5" s="37"/>
      <c r="DIK5" s="37"/>
      <c r="DIL5" s="37"/>
      <c r="DIM5" s="37"/>
      <c r="DIN5" s="37"/>
      <c r="DIO5" s="37"/>
      <c r="DIP5" s="37"/>
      <c r="DIQ5" s="37"/>
      <c r="DIR5" s="37"/>
      <c r="DIS5" s="37"/>
      <c r="DIT5" s="37"/>
      <c r="DIU5" s="37"/>
      <c r="DIV5" s="37"/>
      <c r="DIW5" s="37"/>
      <c r="DIX5" s="37"/>
      <c r="DIY5" s="37"/>
      <c r="DIZ5" s="37"/>
      <c r="DJA5" s="37"/>
      <c r="DJB5" s="37"/>
      <c r="DJC5" s="37"/>
      <c r="DJD5" s="37"/>
      <c r="DJE5" s="37"/>
      <c r="DJF5" s="37"/>
      <c r="DJG5" s="37"/>
      <c r="DJH5" s="37"/>
      <c r="DJI5" s="37"/>
      <c r="DJJ5" s="37"/>
      <c r="DJK5" s="37"/>
      <c r="DJL5" s="37"/>
      <c r="DJM5" s="37"/>
      <c r="DJN5" s="37"/>
      <c r="DJO5" s="37"/>
      <c r="DJP5" s="37"/>
      <c r="DJQ5" s="37"/>
      <c r="DJR5" s="37"/>
      <c r="DJS5" s="37"/>
      <c r="DJT5" s="37"/>
      <c r="DJU5" s="37"/>
      <c r="DJV5" s="37"/>
      <c r="DJW5" s="37"/>
      <c r="DJX5" s="37"/>
      <c r="DJY5" s="37"/>
      <c r="DJZ5" s="37"/>
      <c r="DKA5" s="37"/>
      <c r="DKB5" s="37"/>
      <c r="DKC5" s="37"/>
      <c r="DKD5" s="37"/>
      <c r="DKE5" s="37"/>
      <c r="DKF5" s="37"/>
      <c r="DKG5" s="37"/>
      <c r="DKH5" s="37"/>
      <c r="DKI5" s="37"/>
      <c r="DKJ5" s="37"/>
      <c r="DKK5" s="37"/>
      <c r="DKL5" s="37"/>
      <c r="DKM5" s="37"/>
      <c r="DKN5" s="37"/>
      <c r="DKO5" s="37"/>
      <c r="DKP5" s="37"/>
      <c r="DKQ5" s="37"/>
      <c r="DKR5" s="37"/>
      <c r="DKS5" s="37"/>
      <c r="DKT5" s="37"/>
      <c r="DKU5" s="37"/>
      <c r="DKV5" s="37"/>
      <c r="DKW5" s="37"/>
      <c r="DKX5" s="37"/>
      <c r="DKY5" s="37"/>
      <c r="DKZ5" s="37"/>
      <c r="DLA5" s="37"/>
      <c r="DLB5" s="37"/>
      <c r="DLC5" s="37"/>
      <c r="DLD5" s="37"/>
      <c r="DLE5" s="37"/>
      <c r="DLF5" s="37"/>
      <c r="DLG5" s="37"/>
      <c r="DLH5" s="37"/>
      <c r="DLI5" s="37"/>
      <c r="DLJ5" s="37"/>
      <c r="DLK5" s="37"/>
      <c r="DLL5" s="37"/>
      <c r="DLM5" s="37"/>
      <c r="DLN5" s="37"/>
      <c r="DLO5" s="37"/>
      <c r="DLP5" s="37"/>
      <c r="DLQ5" s="37"/>
      <c r="DLR5" s="37"/>
      <c r="DLS5" s="37"/>
      <c r="DLT5" s="37"/>
      <c r="DLU5" s="37"/>
      <c r="DLV5" s="37"/>
      <c r="DLW5" s="37"/>
      <c r="DLX5" s="37"/>
      <c r="DLY5" s="37"/>
      <c r="DLZ5" s="37"/>
      <c r="DMA5" s="37"/>
      <c r="DMB5" s="37"/>
      <c r="DMC5" s="37"/>
      <c r="DMD5" s="37"/>
      <c r="DME5" s="37"/>
      <c r="DMF5" s="37"/>
      <c r="DMG5" s="37"/>
      <c r="DMH5" s="37"/>
      <c r="DMI5" s="37"/>
      <c r="DMJ5" s="37"/>
      <c r="DMK5" s="37"/>
      <c r="DML5" s="37"/>
      <c r="DMM5" s="37"/>
      <c r="DMN5" s="37"/>
      <c r="DMO5" s="37"/>
      <c r="DMP5" s="37"/>
      <c r="DMQ5" s="37"/>
      <c r="DMR5" s="37"/>
      <c r="DMS5" s="37"/>
      <c r="DMT5" s="37"/>
      <c r="DMU5" s="37"/>
      <c r="DMV5" s="37"/>
      <c r="DMW5" s="37"/>
      <c r="DMX5" s="37"/>
      <c r="DMY5" s="37"/>
      <c r="DMZ5" s="37"/>
      <c r="DNA5" s="37"/>
      <c r="DNB5" s="37"/>
      <c r="DNC5" s="37"/>
      <c r="DND5" s="37"/>
      <c r="DNE5" s="37"/>
      <c r="DNF5" s="37"/>
      <c r="DNG5" s="37"/>
      <c r="DNH5" s="37"/>
      <c r="DNI5" s="37"/>
      <c r="DNJ5" s="37"/>
      <c r="DNK5" s="37"/>
      <c r="DNL5" s="37"/>
      <c r="DNM5" s="37"/>
      <c r="DNN5" s="37"/>
      <c r="DNO5" s="37"/>
      <c r="DNP5" s="37"/>
      <c r="DNQ5" s="37"/>
      <c r="DNR5" s="37"/>
      <c r="DNS5" s="37"/>
      <c r="DNT5" s="37"/>
      <c r="DNU5" s="37"/>
      <c r="DNV5" s="37"/>
      <c r="DNW5" s="37"/>
      <c r="DNX5" s="37"/>
      <c r="DNY5" s="37"/>
      <c r="DNZ5" s="37"/>
      <c r="DOA5" s="37"/>
      <c r="DOB5" s="37"/>
      <c r="DOC5" s="37"/>
      <c r="DOD5" s="37"/>
      <c r="DOE5" s="37"/>
      <c r="DOF5" s="37"/>
      <c r="DOG5" s="37"/>
      <c r="DOH5" s="37"/>
      <c r="DOI5" s="37"/>
      <c r="DOJ5" s="37"/>
      <c r="DOK5" s="37"/>
      <c r="DOL5" s="37"/>
      <c r="DOM5" s="37"/>
      <c r="DON5" s="37"/>
      <c r="DOO5" s="37"/>
      <c r="DOP5" s="37"/>
      <c r="DOQ5" s="37"/>
      <c r="DOR5" s="37"/>
      <c r="DOS5" s="37"/>
      <c r="DOT5" s="37"/>
      <c r="DOU5" s="37"/>
      <c r="DOV5" s="37"/>
      <c r="DOW5" s="37"/>
      <c r="DOX5" s="37"/>
      <c r="DOY5" s="37"/>
      <c r="DOZ5" s="37"/>
      <c r="DPA5" s="37"/>
      <c r="DPB5" s="37"/>
      <c r="DPC5" s="37"/>
      <c r="DPD5" s="37"/>
      <c r="DPE5" s="37"/>
      <c r="DPF5" s="37"/>
      <c r="DPG5" s="37"/>
      <c r="DPH5" s="37"/>
      <c r="DPI5" s="37"/>
      <c r="DPJ5" s="37"/>
      <c r="DPK5" s="37"/>
      <c r="DPL5" s="37"/>
      <c r="DPM5" s="37"/>
      <c r="DPN5" s="37"/>
      <c r="DPO5" s="37"/>
      <c r="DPP5" s="37"/>
      <c r="DPQ5" s="37"/>
      <c r="DPR5" s="37"/>
      <c r="DPS5" s="37"/>
      <c r="DPT5" s="37"/>
      <c r="DPU5" s="37"/>
      <c r="DPV5" s="37"/>
      <c r="DPW5" s="37"/>
      <c r="DPX5" s="37"/>
      <c r="DPY5" s="37"/>
      <c r="DPZ5" s="37"/>
      <c r="DQA5" s="37"/>
      <c r="DQB5" s="37"/>
      <c r="DQC5" s="37"/>
      <c r="DQD5" s="37"/>
      <c r="DQE5" s="37"/>
      <c r="DQF5" s="37"/>
      <c r="DQG5" s="37"/>
      <c r="DQH5" s="37"/>
      <c r="DQI5" s="37"/>
      <c r="DQJ5" s="37"/>
      <c r="DQK5" s="37"/>
      <c r="DQL5" s="37"/>
      <c r="DQM5" s="37"/>
      <c r="DQN5" s="37"/>
      <c r="DQO5" s="37"/>
      <c r="DQP5" s="37"/>
      <c r="DQQ5" s="37"/>
      <c r="DQR5" s="37"/>
      <c r="DQS5" s="37"/>
      <c r="DQT5" s="37"/>
      <c r="DQU5" s="37"/>
      <c r="DQV5" s="37"/>
      <c r="DQW5" s="37"/>
      <c r="DQX5" s="37"/>
      <c r="DQY5" s="37"/>
      <c r="DQZ5" s="37"/>
      <c r="DRA5" s="37"/>
      <c r="DRB5" s="37"/>
      <c r="DRC5" s="37"/>
      <c r="DRD5" s="37"/>
      <c r="DRE5" s="37"/>
      <c r="DRF5" s="37"/>
      <c r="DRG5" s="37"/>
      <c r="DRH5" s="37"/>
      <c r="DRI5" s="37"/>
      <c r="DRJ5" s="37"/>
      <c r="DRK5" s="37"/>
      <c r="DRL5" s="37"/>
      <c r="DRM5" s="37"/>
      <c r="DRN5" s="37"/>
      <c r="DRO5" s="37"/>
      <c r="DRP5" s="37"/>
      <c r="DRQ5" s="37"/>
      <c r="DRR5" s="37"/>
      <c r="DRS5" s="37"/>
      <c r="DRT5" s="37"/>
      <c r="DRU5" s="37"/>
      <c r="DRV5" s="37"/>
      <c r="DRW5" s="37"/>
      <c r="DRX5" s="37"/>
      <c r="DRY5" s="37"/>
      <c r="DRZ5" s="37"/>
      <c r="DSA5" s="37"/>
      <c r="DSB5" s="37"/>
      <c r="DSC5" s="37"/>
      <c r="DSD5" s="37"/>
      <c r="DSE5" s="37"/>
      <c r="DSF5" s="37"/>
      <c r="DSG5" s="37"/>
      <c r="DSH5" s="37"/>
      <c r="DSI5" s="37"/>
      <c r="DSJ5" s="37"/>
      <c r="DSK5" s="37"/>
      <c r="DSL5" s="37"/>
      <c r="DSM5" s="37"/>
      <c r="DSN5" s="37"/>
      <c r="DSO5" s="37"/>
      <c r="DSP5" s="37"/>
      <c r="DSQ5" s="37"/>
      <c r="DSR5" s="37"/>
      <c r="DSS5" s="37"/>
      <c r="DST5" s="37"/>
      <c r="DSU5" s="37"/>
      <c r="DSV5" s="37"/>
      <c r="DSW5" s="37"/>
      <c r="DSX5" s="37"/>
      <c r="DSY5" s="37"/>
      <c r="DSZ5" s="37"/>
      <c r="DTA5" s="37"/>
      <c r="DTB5" s="37"/>
      <c r="DTC5" s="37"/>
      <c r="DTD5" s="37"/>
      <c r="DTE5" s="37"/>
      <c r="DTF5" s="37"/>
      <c r="DTG5" s="37"/>
      <c r="DTH5" s="37"/>
      <c r="DTI5" s="37"/>
      <c r="DTJ5" s="37"/>
      <c r="DTK5" s="37"/>
      <c r="DTL5" s="37"/>
      <c r="DTM5" s="37"/>
      <c r="DTN5" s="37"/>
      <c r="DTO5" s="37"/>
      <c r="DTP5" s="37"/>
      <c r="DTQ5" s="37"/>
      <c r="DTR5" s="37"/>
      <c r="DTS5" s="37"/>
      <c r="DTT5" s="37"/>
      <c r="DTU5" s="37"/>
      <c r="DTV5" s="37"/>
      <c r="DTW5" s="37"/>
      <c r="DTX5" s="37"/>
      <c r="DTY5" s="37"/>
      <c r="DTZ5" s="37"/>
      <c r="DUA5" s="37"/>
      <c r="DUB5" s="37"/>
      <c r="DUC5" s="37"/>
      <c r="DUD5" s="37"/>
      <c r="DUE5" s="37"/>
      <c r="DUF5" s="37"/>
      <c r="DUG5" s="37"/>
      <c r="DUH5" s="37"/>
      <c r="DUI5" s="37"/>
      <c r="DUJ5" s="37"/>
      <c r="DUK5" s="37"/>
      <c r="DUL5" s="37"/>
      <c r="DUM5" s="37"/>
      <c r="DUN5" s="37"/>
      <c r="DUO5" s="37"/>
      <c r="DUP5" s="37"/>
      <c r="DUQ5" s="37"/>
      <c r="DUR5" s="37"/>
      <c r="DUS5" s="37"/>
      <c r="DUT5" s="37"/>
      <c r="DUU5" s="37"/>
      <c r="DUV5" s="37"/>
      <c r="DUW5" s="37"/>
      <c r="DUX5" s="37"/>
      <c r="DUY5" s="37"/>
      <c r="DUZ5" s="37"/>
      <c r="DVA5" s="37"/>
      <c r="DVB5" s="37"/>
      <c r="DVC5" s="37"/>
      <c r="DVD5" s="37"/>
      <c r="DVE5" s="37"/>
      <c r="DVF5" s="37"/>
      <c r="DVG5" s="37"/>
      <c r="DVH5" s="37"/>
      <c r="DVI5" s="37"/>
      <c r="DVJ5" s="37"/>
      <c r="DVK5" s="37"/>
      <c r="DVL5" s="37"/>
      <c r="DVM5" s="37"/>
      <c r="DVN5" s="37"/>
      <c r="DVO5" s="37"/>
      <c r="DVP5" s="37"/>
      <c r="DVQ5" s="37"/>
      <c r="DVR5" s="37"/>
      <c r="DVS5" s="37"/>
      <c r="DVT5" s="37"/>
      <c r="DVU5" s="37"/>
      <c r="DVV5" s="37"/>
      <c r="DVW5" s="37"/>
      <c r="DVX5" s="37"/>
      <c r="DVY5" s="37"/>
      <c r="DVZ5" s="37"/>
      <c r="DWA5" s="37"/>
      <c r="DWB5" s="37"/>
      <c r="DWC5" s="37"/>
      <c r="DWD5" s="37"/>
      <c r="DWE5" s="37"/>
      <c r="DWF5" s="37"/>
      <c r="DWG5" s="37"/>
      <c r="DWH5" s="37"/>
      <c r="DWI5" s="37"/>
      <c r="DWJ5" s="37"/>
      <c r="DWK5" s="37"/>
      <c r="DWL5" s="37"/>
      <c r="DWM5" s="37"/>
      <c r="DWN5" s="37"/>
      <c r="DWO5" s="37"/>
      <c r="DWP5" s="37"/>
      <c r="DWQ5" s="37"/>
      <c r="DWR5" s="37"/>
      <c r="DWS5" s="37"/>
      <c r="DWT5" s="37"/>
      <c r="DWU5" s="37"/>
      <c r="DWV5" s="37"/>
      <c r="DWW5" s="37"/>
      <c r="DWX5" s="37"/>
      <c r="DWY5" s="37"/>
      <c r="DWZ5" s="37"/>
      <c r="DXA5" s="37"/>
      <c r="DXB5" s="37"/>
      <c r="DXC5" s="37"/>
      <c r="DXD5" s="37"/>
      <c r="DXE5" s="37"/>
      <c r="DXF5" s="37"/>
      <c r="DXG5" s="37"/>
      <c r="DXH5" s="37"/>
      <c r="DXI5" s="37"/>
      <c r="DXJ5" s="37"/>
      <c r="DXK5" s="37"/>
      <c r="DXL5" s="37"/>
      <c r="DXM5" s="37"/>
      <c r="DXN5" s="37"/>
      <c r="DXO5" s="37"/>
      <c r="DXP5" s="37"/>
      <c r="DXQ5" s="37"/>
      <c r="DXR5" s="37"/>
      <c r="DXS5" s="37"/>
      <c r="DXT5" s="37"/>
      <c r="DXU5" s="37"/>
      <c r="DXV5" s="37"/>
      <c r="DXW5" s="37"/>
      <c r="DXX5" s="37"/>
      <c r="DXY5" s="37"/>
      <c r="DXZ5" s="37"/>
      <c r="DYA5" s="37"/>
      <c r="DYB5" s="37"/>
      <c r="DYC5" s="37"/>
      <c r="DYD5" s="37"/>
      <c r="DYE5" s="37"/>
      <c r="DYF5" s="37"/>
      <c r="DYG5" s="37"/>
      <c r="DYH5" s="37"/>
      <c r="DYI5" s="37"/>
      <c r="DYJ5" s="37"/>
      <c r="DYK5" s="37"/>
      <c r="DYL5" s="37"/>
      <c r="DYM5" s="37"/>
      <c r="DYN5" s="37"/>
      <c r="DYO5" s="37"/>
      <c r="DYP5" s="37"/>
      <c r="DYQ5" s="37"/>
      <c r="DYR5" s="37"/>
      <c r="DYS5" s="37"/>
      <c r="DYT5" s="37"/>
      <c r="DYU5" s="37"/>
      <c r="DYV5" s="37"/>
      <c r="DYW5" s="37"/>
      <c r="DYX5" s="37"/>
      <c r="DYY5" s="37"/>
      <c r="DYZ5" s="37"/>
      <c r="DZA5" s="37"/>
      <c r="DZB5" s="37"/>
      <c r="DZC5" s="37"/>
      <c r="DZD5" s="37"/>
      <c r="DZE5" s="37"/>
      <c r="DZF5" s="37"/>
      <c r="DZG5" s="37"/>
      <c r="DZH5" s="37"/>
      <c r="DZI5" s="37"/>
      <c r="DZJ5" s="37"/>
      <c r="DZK5" s="37"/>
      <c r="DZL5" s="37"/>
      <c r="DZM5" s="37"/>
      <c r="DZN5" s="37"/>
      <c r="DZO5" s="37"/>
      <c r="DZP5" s="37"/>
      <c r="DZQ5" s="37"/>
      <c r="DZR5" s="37"/>
      <c r="DZS5" s="37"/>
      <c r="DZT5" s="37"/>
      <c r="DZU5" s="37"/>
      <c r="DZV5" s="37"/>
      <c r="DZW5" s="37"/>
      <c r="DZX5" s="37"/>
      <c r="DZY5" s="37"/>
      <c r="DZZ5" s="37"/>
      <c r="EAA5" s="37"/>
      <c r="EAB5" s="37"/>
      <c r="EAC5" s="37"/>
      <c r="EAD5" s="37"/>
      <c r="EAE5" s="37"/>
      <c r="EAF5" s="37"/>
      <c r="EAG5" s="37"/>
      <c r="EAH5" s="37"/>
      <c r="EAI5" s="37"/>
      <c r="EAJ5" s="37"/>
      <c r="EAK5" s="37"/>
      <c r="EAL5" s="37"/>
      <c r="EAM5" s="37"/>
      <c r="EAN5" s="37"/>
      <c r="EAO5" s="37"/>
      <c r="EAP5" s="37"/>
      <c r="EAQ5" s="37"/>
      <c r="EAR5" s="37"/>
      <c r="EAS5" s="37"/>
      <c r="EAT5" s="37"/>
      <c r="EAU5" s="37"/>
      <c r="EAV5" s="37"/>
      <c r="EAW5" s="37"/>
      <c r="EAX5" s="37"/>
      <c r="EAY5" s="37"/>
      <c r="EAZ5" s="37"/>
      <c r="EBA5" s="37"/>
      <c r="EBB5" s="37"/>
      <c r="EBC5" s="37"/>
      <c r="EBD5" s="37"/>
      <c r="EBE5" s="37"/>
      <c r="EBF5" s="37"/>
      <c r="EBG5" s="37"/>
      <c r="EBH5" s="37"/>
      <c r="EBI5" s="37"/>
      <c r="EBJ5" s="37"/>
      <c r="EBK5" s="37"/>
      <c r="EBL5" s="37"/>
      <c r="EBM5" s="37"/>
      <c r="EBN5" s="37"/>
      <c r="EBO5" s="37"/>
      <c r="EBP5" s="37"/>
      <c r="EBQ5" s="37"/>
      <c r="EBR5" s="37"/>
      <c r="EBS5" s="37"/>
      <c r="EBT5" s="37"/>
      <c r="EBU5" s="37"/>
      <c r="EBV5" s="37"/>
      <c r="EBW5" s="37"/>
      <c r="EBX5" s="37"/>
      <c r="EBY5" s="37"/>
      <c r="EBZ5" s="37"/>
      <c r="ECA5" s="37"/>
      <c r="ECB5" s="37"/>
      <c r="ECC5" s="37"/>
      <c r="ECD5" s="37"/>
      <c r="ECE5" s="37"/>
      <c r="ECF5" s="37"/>
      <c r="ECG5" s="37"/>
      <c r="ECH5" s="37"/>
      <c r="ECI5" s="37"/>
      <c r="ECJ5" s="37"/>
      <c r="ECK5" s="37"/>
      <c r="ECL5" s="37"/>
      <c r="ECM5" s="37"/>
      <c r="ECN5" s="37"/>
      <c r="ECO5" s="37"/>
      <c r="ECP5" s="37"/>
      <c r="ECQ5" s="37"/>
      <c r="ECR5" s="37"/>
      <c r="ECS5" s="37"/>
      <c r="ECT5" s="37"/>
      <c r="ECU5" s="37"/>
      <c r="ECV5" s="37"/>
      <c r="ECW5" s="37"/>
      <c r="ECX5" s="37"/>
      <c r="ECY5" s="37"/>
      <c r="ECZ5" s="37"/>
      <c r="EDA5" s="37"/>
      <c r="EDB5" s="37"/>
      <c r="EDC5" s="37"/>
      <c r="EDD5" s="37"/>
      <c r="EDE5" s="37"/>
      <c r="EDF5" s="37"/>
      <c r="EDG5" s="37"/>
      <c r="EDH5" s="37"/>
      <c r="EDI5" s="37"/>
      <c r="EDJ5" s="37"/>
      <c r="EDK5" s="37"/>
      <c r="EDL5" s="37"/>
      <c r="EDM5" s="37"/>
      <c r="EDN5" s="37"/>
      <c r="EDO5" s="37"/>
      <c r="EDP5" s="37"/>
      <c r="EDQ5" s="37"/>
      <c r="EDR5" s="37"/>
      <c r="EDS5" s="37"/>
      <c r="EDT5" s="37"/>
      <c r="EDU5" s="37"/>
      <c r="EDV5" s="37"/>
      <c r="EDW5" s="37"/>
      <c r="EDX5" s="37"/>
      <c r="EDY5" s="37"/>
      <c r="EDZ5" s="37"/>
      <c r="EEA5" s="37"/>
      <c r="EEB5" s="37"/>
      <c r="EEC5" s="37"/>
      <c r="EED5" s="37"/>
      <c r="EEE5" s="37"/>
      <c r="EEF5" s="37"/>
      <c r="EEG5" s="37"/>
      <c r="EEH5" s="37"/>
      <c r="EEI5" s="37"/>
      <c r="EEJ5" s="37"/>
      <c r="EEK5" s="37"/>
      <c r="EEL5" s="37"/>
      <c r="EEM5" s="37"/>
      <c r="EEN5" s="37"/>
      <c r="EEO5" s="37"/>
      <c r="EEP5" s="37"/>
      <c r="EEQ5" s="37"/>
      <c r="EER5" s="37"/>
      <c r="EES5" s="37"/>
      <c r="EET5" s="37"/>
      <c r="EEU5" s="37"/>
      <c r="EEV5" s="37"/>
      <c r="EEW5" s="37"/>
      <c r="EEX5" s="37"/>
      <c r="EEY5" s="37"/>
      <c r="EEZ5" s="37"/>
      <c r="EFA5" s="37"/>
      <c r="EFB5" s="37"/>
      <c r="EFC5" s="37"/>
      <c r="EFD5" s="37"/>
      <c r="EFE5" s="37"/>
      <c r="EFF5" s="37"/>
      <c r="EFG5" s="37"/>
      <c r="EFH5" s="37"/>
      <c r="EFI5" s="37"/>
      <c r="EFJ5" s="37"/>
      <c r="EFK5" s="37"/>
      <c r="EFL5" s="37"/>
      <c r="EFM5" s="37"/>
      <c r="EFN5" s="37"/>
      <c r="EFO5" s="37"/>
      <c r="EFP5" s="37"/>
      <c r="EFQ5" s="37"/>
      <c r="EFR5" s="37"/>
      <c r="EFS5" s="37"/>
      <c r="EFT5" s="37"/>
      <c r="EFU5" s="37"/>
      <c r="EFV5" s="37"/>
      <c r="EFW5" s="37"/>
      <c r="EFX5" s="37"/>
      <c r="EFY5" s="37"/>
      <c r="EFZ5" s="37"/>
      <c r="EGA5" s="37"/>
      <c r="EGB5" s="37"/>
      <c r="EGC5" s="37"/>
      <c r="EGD5" s="37"/>
      <c r="EGE5" s="37"/>
      <c r="EGF5" s="37"/>
      <c r="EGG5" s="37"/>
      <c r="EGH5" s="37"/>
      <c r="EGI5" s="37"/>
      <c r="EGJ5" s="37"/>
      <c r="EGK5" s="37"/>
      <c r="EGL5" s="37"/>
      <c r="EGM5" s="37"/>
      <c r="EGN5" s="37"/>
      <c r="EGO5" s="37"/>
      <c r="EGP5" s="37"/>
      <c r="EGQ5" s="37"/>
      <c r="EGR5" s="37"/>
      <c r="EGS5" s="37"/>
      <c r="EGT5" s="37"/>
      <c r="EGU5" s="37"/>
      <c r="EGV5" s="37"/>
      <c r="EGW5" s="37"/>
      <c r="EGX5" s="37"/>
      <c r="EGY5" s="37"/>
      <c r="EGZ5" s="37"/>
      <c r="EHA5" s="37"/>
      <c r="EHB5" s="37"/>
      <c r="EHC5" s="37"/>
      <c r="EHD5" s="37"/>
      <c r="EHE5" s="37"/>
      <c r="EHF5" s="37"/>
      <c r="EHG5" s="37"/>
      <c r="EHH5" s="37"/>
      <c r="EHI5" s="37"/>
      <c r="EHJ5" s="37"/>
      <c r="EHK5" s="37"/>
      <c r="EHL5" s="37"/>
      <c r="EHM5" s="37"/>
      <c r="EHN5" s="37"/>
      <c r="EHO5" s="37"/>
      <c r="EHP5" s="37"/>
      <c r="EHQ5" s="37"/>
      <c r="EHR5" s="37"/>
      <c r="EHS5" s="37"/>
      <c r="EHT5" s="37"/>
      <c r="EHU5" s="37"/>
      <c r="EHV5" s="37"/>
      <c r="EHW5" s="37"/>
      <c r="EHX5" s="37"/>
      <c r="EHY5" s="37"/>
      <c r="EHZ5" s="37"/>
      <c r="EIA5" s="37"/>
      <c r="EIB5" s="37"/>
      <c r="EIC5" s="37"/>
      <c r="EID5" s="37"/>
      <c r="EIE5" s="37"/>
      <c r="EIF5" s="37"/>
      <c r="EIG5" s="37"/>
      <c r="EIH5" s="37"/>
      <c r="EII5" s="37"/>
      <c r="EIJ5" s="37"/>
      <c r="EIK5" s="37"/>
      <c r="EIL5" s="37"/>
      <c r="EIM5" s="37"/>
      <c r="EIN5" s="37"/>
      <c r="EIO5" s="37"/>
      <c r="EIP5" s="37"/>
      <c r="EIQ5" s="37"/>
      <c r="EIR5" s="37"/>
      <c r="EIS5" s="37"/>
      <c r="EIT5" s="37"/>
      <c r="EIU5" s="37"/>
      <c r="EIV5" s="37"/>
      <c r="EIW5" s="37"/>
      <c r="EIX5" s="37"/>
      <c r="EIY5" s="37"/>
      <c r="EIZ5" s="37"/>
      <c r="EJA5" s="37"/>
      <c r="EJB5" s="37"/>
      <c r="EJC5" s="37"/>
      <c r="EJD5" s="37"/>
      <c r="EJE5" s="37"/>
      <c r="EJF5" s="37"/>
      <c r="EJG5" s="37"/>
      <c r="EJH5" s="37"/>
      <c r="EJI5" s="37"/>
      <c r="EJJ5" s="37"/>
      <c r="EJK5" s="37"/>
      <c r="EJL5" s="37"/>
      <c r="EJM5" s="37"/>
      <c r="EJN5" s="37"/>
      <c r="EJO5" s="37"/>
      <c r="EJP5" s="37"/>
      <c r="EJQ5" s="37"/>
      <c r="EJR5" s="37"/>
      <c r="EJS5" s="37"/>
      <c r="EJT5" s="37"/>
      <c r="EJU5" s="37"/>
      <c r="EJV5" s="37"/>
      <c r="EJW5" s="37"/>
      <c r="EJX5" s="37"/>
      <c r="EJY5" s="37"/>
      <c r="EJZ5" s="37"/>
      <c r="EKA5" s="37"/>
      <c r="EKB5" s="37"/>
      <c r="EKC5" s="37"/>
      <c r="EKD5" s="37"/>
      <c r="EKE5" s="37"/>
      <c r="EKF5" s="37"/>
      <c r="EKG5" s="37"/>
      <c r="EKH5" s="37"/>
      <c r="EKI5" s="37"/>
      <c r="EKJ5" s="37"/>
      <c r="EKK5" s="37"/>
      <c r="EKL5" s="37"/>
      <c r="EKM5" s="37"/>
      <c r="EKN5" s="37"/>
      <c r="EKO5" s="37"/>
      <c r="EKP5" s="37"/>
      <c r="EKQ5" s="37"/>
      <c r="EKR5" s="37"/>
      <c r="EKS5" s="37"/>
      <c r="EKT5" s="37"/>
      <c r="EKU5" s="37"/>
      <c r="EKV5" s="37"/>
      <c r="EKW5" s="37"/>
      <c r="EKX5" s="37"/>
      <c r="EKY5" s="37"/>
      <c r="EKZ5" s="37"/>
      <c r="ELA5" s="37"/>
      <c r="ELB5" s="37"/>
      <c r="ELC5" s="37"/>
      <c r="ELD5" s="37"/>
      <c r="ELE5" s="37"/>
      <c r="ELF5" s="37"/>
      <c r="ELG5" s="37"/>
      <c r="ELH5" s="37"/>
      <c r="ELI5" s="37"/>
      <c r="ELJ5" s="37"/>
      <c r="ELK5" s="37"/>
      <c r="ELL5" s="37"/>
      <c r="ELM5" s="37"/>
      <c r="ELN5" s="37"/>
      <c r="ELO5" s="37"/>
      <c r="ELP5" s="37"/>
      <c r="ELQ5" s="37"/>
      <c r="ELR5" s="37"/>
      <c r="ELS5" s="37"/>
      <c r="ELT5" s="37"/>
      <c r="ELU5" s="37"/>
      <c r="ELV5" s="37"/>
      <c r="ELW5" s="37"/>
      <c r="ELX5" s="37"/>
      <c r="ELY5" s="37"/>
      <c r="ELZ5" s="37"/>
      <c r="EMA5" s="37"/>
      <c r="EMB5" s="37"/>
      <c r="EMC5" s="37"/>
      <c r="EMD5" s="37"/>
      <c r="EME5" s="37"/>
      <c r="EMF5" s="37"/>
      <c r="EMG5" s="37"/>
      <c r="EMH5" s="37"/>
      <c r="EMI5" s="37"/>
      <c r="EMJ5" s="37"/>
      <c r="EMK5" s="37"/>
      <c r="EML5" s="37"/>
      <c r="EMM5" s="37"/>
      <c r="EMN5" s="37"/>
      <c r="EMO5" s="37"/>
      <c r="EMP5" s="37"/>
      <c r="EMQ5" s="37"/>
      <c r="EMR5" s="37"/>
      <c r="EMS5" s="37"/>
      <c r="EMT5" s="37"/>
      <c r="EMU5" s="37"/>
      <c r="EMV5" s="37"/>
      <c r="EMW5" s="37"/>
      <c r="EMX5" s="37"/>
      <c r="EMY5" s="37"/>
      <c r="EMZ5" s="37"/>
      <c r="ENA5" s="37"/>
      <c r="ENB5" s="37"/>
      <c r="ENC5" s="37"/>
      <c r="END5" s="37"/>
      <c r="ENE5" s="37"/>
      <c r="ENF5" s="37"/>
      <c r="ENG5" s="37"/>
      <c r="ENH5" s="37"/>
      <c r="ENI5" s="37"/>
      <c r="ENJ5" s="37"/>
      <c r="ENK5" s="37"/>
      <c r="ENL5" s="37"/>
      <c r="ENM5" s="37"/>
      <c r="ENN5" s="37"/>
      <c r="ENO5" s="37"/>
      <c r="ENP5" s="37"/>
      <c r="ENQ5" s="37"/>
      <c r="ENR5" s="37"/>
      <c r="ENS5" s="37"/>
      <c r="ENT5" s="37"/>
      <c r="ENU5" s="37"/>
      <c r="ENV5" s="37"/>
      <c r="ENW5" s="37"/>
      <c r="ENX5" s="37"/>
      <c r="ENY5" s="37"/>
      <c r="ENZ5" s="37"/>
      <c r="EOA5" s="37"/>
      <c r="EOB5" s="37"/>
      <c r="EOC5" s="37"/>
      <c r="EOD5" s="37"/>
      <c r="EOE5" s="37"/>
      <c r="EOF5" s="37"/>
      <c r="EOG5" s="37"/>
      <c r="EOH5" s="37"/>
      <c r="EOI5" s="37"/>
      <c r="EOJ5" s="37"/>
      <c r="EOK5" s="37"/>
      <c r="EOL5" s="37"/>
      <c r="EOM5" s="37"/>
      <c r="EON5" s="37"/>
      <c r="EOO5" s="37"/>
      <c r="EOP5" s="37"/>
      <c r="EOQ5" s="37"/>
      <c r="EOR5" s="37"/>
      <c r="EOS5" s="37"/>
      <c r="EOT5" s="37"/>
      <c r="EOU5" s="37"/>
      <c r="EOV5" s="37"/>
      <c r="EOW5" s="37"/>
      <c r="EOX5" s="37"/>
      <c r="EOY5" s="37"/>
      <c r="EOZ5" s="37"/>
      <c r="EPA5" s="37"/>
      <c r="EPB5" s="37"/>
      <c r="EPC5" s="37"/>
      <c r="EPD5" s="37"/>
      <c r="EPE5" s="37"/>
      <c r="EPF5" s="37"/>
      <c r="EPG5" s="37"/>
      <c r="EPH5" s="37"/>
      <c r="EPI5" s="37"/>
      <c r="EPJ5" s="37"/>
      <c r="EPK5" s="37"/>
      <c r="EPL5" s="37"/>
      <c r="EPM5" s="37"/>
      <c r="EPN5" s="37"/>
      <c r="EPO5" s="37"/>
      <c r="EPP5" s="37"/>
      <c r="EPQ5" s="37"/>
      <c r="EPR5" s="37"/>
      <c r="EPS5" s="37"/>
      <c r="EPT5" s="37"/>
      <c r="EPU5" s="37"/>
      <c r="EPV5" s="37"/>
      <c r="EPW5" s="37"/>
      <c r="EPX5" s="37"/>
      <c r="EPY5" s="37"/>
      <c r="EPZ5" s="37"/>
      <c r="EQA5" s="37"/>
      <c r="EQB5" s="37"/>
      <c r="EQC5" s="37"/>
      <c r="EQD5" s="37"/>
      <c r="EQE5" s="37"/>
      <c r="EQF5" s="37"/>
      <c r="EQG5" s="37"/>
      <c r="EQH5" s="37"/>
      <c r="EQI5" s="37"/>
      <c r="EQJ5" s="37"/>
      <c r="EQK5" s="37"/>
      <c r="EQL5" s="37"/>
      <c r="EQM5" s="37"/>
      <c r="EQN5" s="37"/>
      <c r="EQO5" s="37"/>
      <c r="EQP5" s="37"/>
      <c r="EQQ5" s="37"/>
      <c r="EQR5" s="37"/>
      <c r="EQS5" s="37"/>
      <c r="EQT5" s="37"/>
      <c r="EQU5" s="37"/>
      <c r="EQV5" s="37"/>
      <c r="EQW5" s="37"/>
      <c r="EQX5" s="37"/>
      <c r="EQY5" s="37"/>
      <c r="EQZ5" s="37"/>
      <c r="ERA5" s="37"/>
      <c r="ERB5" s="37"/>
      <c r="ERC5" s="37"/>
      <c r="ERD5" s="37"/>
      <c r="ERE5" s="37"/>
      <c r="ERF5" s="37"/>
      <c r="ERG5" s="37"/>
      <c r="ERH5" s="37"/>
      <c r="ERI5" s="37"/>
      <c r="ERJ5" s="37"/>
      <c r="ERK5" s="37"/>
      <c r="ERL5" s="37"/>
      <c r="ERM5" s="37"/>
      <c r="ERN5" s="37"/>
      <c r="ERO5" s="37"/>
      <c r="ERP5" s="37"/>
      <c r="ERQ5" s="37"/>
      <c r="ERR5" s="37"/>
      <c r="ERS5" s="37"/>
      <c r="ERT5" s="37"/>
      <c r="ERU5" s="37"/>
      <c r="ERV5" s="37"/>
      <c r="ERW5" s="37"/>
      <c r="ERX5" s="37"/>
      <c r="ERY5" s="37"/>
      <c r="ERZ5" s="37"/>
      <c r="ESA5" s="37"/>
      <c r="ESB5" s="37"/>
      <c r="ESC5" s="37"/>
      <c r="ESD5" s="37"/>
      <c r="ESE5" s="37"/>
      <c r="ESF5" s="37"/>
      <c r="ESG5" s="37"/>
      <c r="ESH5" s="37"/>
      <c r="ESI5" s="37"/>
      <c r="ESJ5" s="37"/>
      <c r="ESK5" s="37"/>
      <c r="ESL5" s="37"/>
      <c r="ESM5" s="37"/>
      <c r="ESN5" s="37"/>
      <c r="ESO5" s="37"/>
      <c r="ESP5" s="37"/>
      <c r="ESQ5" s="37"/>
      <c r="ESR5" s="37"/>
      <c r="ESS5" s="37"/>
      <c r="EST5" s="37"/>
      <c r="ESU5" s="37"/>
      <c r="ESV5" s="37"/>
      <c r="ESW5" s="37"/>
      <c r="ESX5" s="37"/>
      <c r="ESY5" s="37"/>
      <c r="ESZ5" s="37"/>
      <c r="ETA5" s="37"/>
      <c r="ETB5" s="37"/>
      <c r="ETC5" s="37"/>
      <c r="ETD5" s="37"/>
      <c r="ETE5" s="37"/>
      <c r="ETF5" s="37"/>
      <c r="ETG5" s="37"/>
      <c r="ETH5" s="37"/>
      <c r="ETI5" s="37"/>
      <c r="ETJ5" s="37"/>
      <c r="ETK5" s="37"/>
      <c r="ETL5" s="37"/>
      <c r="ETM5" s="37"/>
      <c r="ETN5" s="37"/>
      <c r="ETO5" s="37"/>
      <c r="ETP5" s="37"/>
      <c r="ETQ5" s="37"/>
      <c r="ETR5" s="37"/>
      <c r="ETS5" s="37"/>
      <c r="ETT5" s="37"/>
      <c r="ETU5" s="37"/>
      <c r="ETV5" s="37"/>
      <c r="ETW5" s="37"/>
      <c r="ETX5" s="37"/>
      <c r="ETY5" s="37"/>
      <c r="ETZ5" s="37"/>
      <c r="EUA5" s="37"/>
      <c r="EUB5" s="37"/>
      <c r="EUC5" s="37"/>
      <c r="EUD5" s="37"/>
      <c r="EUE5" s="37"/>
      <c r="EUF5" s="37"/>
      <c r="EUG5" s="37"/>
      <c r="EUH5" s="37"/>
      <c r="EUI5" s="37"/>
      <c r="EUJ5" s="37"/>
      <c r="EUK5" s="37"/>
      <c r="EUL5" s="37"/>
      <c r="EUM5" s="37"/>
      <c r="EUN5" s="37"/>
      <c r="EUO5" s="37"/>
      <c r="EUP5" s="37"/>
      <c r="EUQ5" s="37"/>
      <c r="EUR5" s="37"/>
      <c r="EUS5" s="37"/>
      <c r="EUT5" s="37"/>
      <c r="EUU5" s="37"/>
      <c r="EUV5" s="37"/>
      <c r="EUW5" s="37"/>
      <c r="EUX5" s="37"/>
      <c r="EUY5" s="37"/>
      <c r="EUZ5" s="37"/>
      <c r="EVA5" s="37"/>
      <c r="EVB5" s="37"/>
      <c r="EVC5" s="37"/>
      <c r="EVD5" s="37"/>
      <c r="EVE5" s="37"/>
      <c r="EVF5" s="37"/>
      <c r="EVG5" s="37"/>
      <c r="EVH5" s="37"/>
      <c r="EVI5" s="37"/>
      <c r="EVJ5" s="37"/>
      <c r="EVK5" s="37"/>
      <c r="EVL5" s="37"/>
      <c r="EVM5" s="37"/>
      <c r="EVN5" s="37"/>
      <c r="EVO5" s="37"/>
      <c r="EVP5" s="37"/>
      <c r="EVQ5" s="37"/>
      <c r="EVR5" s="37"/>
      <c r="EVS5" s="37"/>
      <c r="EVT5" s="37"/>
      <c r="EVU5" s="37"/>
      <c r="EVV5" s="37"/>
      <c r="EVW5" s="37"/>
      <c r="EVX5" s="37"/>
      <c r="EVY5" s="37"/>
      <c r="EVZ5" s="37"/>
      <c r="EWA5" s="37"/>
      <c r="EWB5" s="37"/>
      <c r="EWC5" s="37"/>
      <c r="EWD5" s="37"/>
      <c r="EWE5" s="37"/>
      <c r="EWF5" s="37"/>
      <c r="EWG5" s="37"/>
      <c r="EWH5" s="37"/>
      <c r="EWI5" s="37"/>
      <c r="EWJ5" s="37"/>
      <c r="EWK5" s="37"/>
      <c r="EWL5" s="37"/>
      <c r="EWM5" s="37"/>
      <c r="EWN5" s="37"/>
      <c r="EWO5" s="37"/>
      <c r="EWP5" s="37"/>
      <c r="EWQ5" s="37"/>
      <c r="EWR5" s="37"/>
      <c r="EWS5" s="37"/>
      <c r="EWT5" s="37"/>
      <c r="EWU5" s="37"/>
      <c r="EWV5" s="37"/>
      <c r="EWW5" s="37"/>
      <c r="EWX5" s="37"/>
      <c r="EWY5" s="37"/>
      <c r="EWZ5" s="37"/>
      <c r="EXA5" s="37"/>
      <c r="EXB5" s="37"/>
      <c r="EXC5" s="37"/>
      <c r="EXD5" s="37"/>
      <c r="EXE5" s="37"/>
      <c r="EXF5" s="37"/>
      <c r="EXG5" s="37"/>
      <c r="EXH5" s="37"/>
      <c r="EXI5" s="37"/>
      <c r="EXJ5" s="37"/>
      <c r="EXK5" s="37"/>
      <c r="EXL5" s="37"/>
      <c r="EXM5" s="37"/>
      <c r="EXN5" s="37"/>
      <c r="EXO5" s="37"/>
      <c r="EXP5" s="37"/>
      <c r="EXQ5" s="37"/>
      <c r="EXR5" s="37"/>
      <c r="EXS5" s="37"/>
      <c r="EXT5" s="37"/>
      <c r="EXU5" s="37"/>
      <c r="EXV5" s="37"/>
      <c r="EXW5" s="37"/>
      <c r="EXX5" s="37"/>
      <c r="EXY5" s="37"/>
      <c r="EXZ5" s="37"/>
      <c r="EYA5" s="37"/>
      <c r="EYB5" s="37"/>
      <c r="EYC5" s="37"/>
      <c r="EYD5" s="37"/>
      <c r="EYE5" s="37"/>
      <c r="EYF5" s="37"/>
      <c r="EYG5" s="37"/>
      <c r="EYH5" s="37"/>
      <c r="EYI5" s="37"/>
      <c r="EYJ5" s="37"/>
      <c r="EYK5" s="37"/>
      <c r="EYL5" s="37"/>
      <c r="EYM5" s="37"/>
      <c r="EYN5" s="37"/>
      <c r="EYO5" s="37"/>
      <c r="EYP5" s="37"/>
      <c r="EYQ5" s="37"/>
      <c r="EYR5" s="37"/>
      <c r="EYS5" s="37"/>
      <c r="EYT5" s="37"/>
      <c r="EYU5" s="37"/>
      <c r="EYV5" s="37"/>
      <c r="EYW5" s="37"/>
      <c r="EYX5" s="37"/>
      <c r="EYY5" s="37"/>
      <c r="EYZ5" s="37"/>
      <c r="EZA5" s="37"/>
      <c r="EZB5" s="37"/>
      <c r="EZC5" s="37"/>
      <c r="EZD5" s="37"/>
      <c r="EZE5" s="37"/>
      <c r="EZF5" s="37"/>
      <c r="EZG5" s="37"/>
      <c r="EZH5" s="37"/>
      <c r="EZI5" s="37"/>
      <c r="EZJ5" s="37"/>
      <c r="EZK5" s="37"/>
      <c r="EZL5" s="37"/>
      <c r="EZM5" s="37"/>
      <c r="EZN5" s="37"/>
      <c r="EZO5" s="37"/>
      <c r="EZP5" s="37"/>
      <c r="EZQ5" s="37"/>
      <c r="EZR5" s="37"/>
      <c r="EZS5" s="37"/>
      <c r="EZT5" s="37"/>
      <c r="EZU5" s="37"/>
      <c r="EZV5" s="37"/>
      <c r="EZW5" s="37"/>
      <c r="EZX5" s="37"/>
      <c r="EZY5" s="37"/>
      <c r="EZZ5" s="37"/>
      <c r="FAA5" s="37"/>
      <c r="FAB5" s="37"/>
      <c r="FAC5" s="37"/>
      <c r="FAD5" s="37"/>
      <c r="FAE5" s="37"/>
      <c r="FAF5" s="37"/>
      <c r="FAG5" s="37"/>
      <c r="FAH5" s="37"/>
      <c r="FAI5" s="37"/>
      <c r="FAJ5" s="37"/>
      <c r="FAK5" s="37"/>
      <c r="FAL5" s="37"/>
      <c r="FAM5" s="37"/>
      <c r="FAN5" s="37"/>
      <c r="FAO5" s="37"/>
      <c r="FAP5" s="37"/>
      <c r="FAQ5" s="37"/>
      <c r="FAR5" s="37"/>
      <c r="FAS5" s="37"/>
      <c r="FAT5" s="37"/>
      <c r="FAU5" s="37"/>
      <c r="FAV5" s="37"/>
      <c r="FAW5" s="37"/>
      <c r="FAX5" s="37"/>
      <c r="FAY5" s="37"/>
      <c r="FAZ5" s="37"/>
      <c r="FBA5" s="37"/>
      <c r="FBB5" s="37"/>
      <c r="FBC5" s="37"/>
      <c r="FBD5" s="37"/>
      <c r="FBE5" s="37"/>
      <c r="FBF5" s="37"/>
      <c r="FBG5" s="37"/>
      <c r="FBH5" s="37"/>
      <c r="FBI5" s="37"/>
      <c r="FBJ5" s="37"/>
      <c r="FBK5" s="37"/>
      <c r="FBL5" s="37"/>
      <c r="FBM5" s="37"/>
      <c r="FBN5" s="37"/>
      <c r="FBO5" s="37"/>
      <c r="FBP5" s="37"/>
      <c r="FBQ5" s="37"/>
      <c r="FBR5" s="37"/>
      <c r="FBS5" s="37"/>
      <c r="FBT5" s="37"/>
      <c r="FBU5" s="37"/>
      <c r="FBV5" s="37"/>
      <c r="FBW5" s="37"/>
      <c r="FBX5" s="37"/>
      <c r="FBY5" s="37"/>
      <c r="FBZ5" s="37"/>
      <c r="FCA5" s="37"/>
      <c r="FCB5" s="37"/>
      <c r="FCC5" s="37"/>
      <c r="FCD5" s="37"/>
      <c r="FCE5" s="37"/>
      <c r="FCF5" s="37"/>
      <c r="FCG5" s="37"/>
      <c r="FCH5" s="37"/>
      <c r="FCI5" s="37"/>
      <c r="FCJ5" s="37"/>
      <c r="FCK5" s="37"/>
      <c r="FCL5" s="37"/>
      <c r="FCM5" s="37"/>
      <c r="FCN5" s="37"/>
      <c r="FCO5" s="37"/>
      <c r="FCP5" s="37"/>
      <c r="FCQ5" s="37"/>
      <c r="FCR5" s="37"/>
      <c r="FCS5" s="37"/>
      <c r="FCT5" s="37"/>
      <c r="FCU5" s="37"/>
      <c r="FCV5" s="37"/>
      <c r="FCW5" s="37"/>
      <c r="FCX5" s="37"/>
      <c r="FCY5" s="37"/>
      <c r="FCZ5" s="37"/>
      <c r="FDA5" s="37"/>
      <c r="FDB5" s="37"/>
      <c r="FDC5" s="37"/>
      <c r="FDD5" s="37"/>
      <c r="FDE5" s="37"/>
      <c r="FDF5" s="37"/>
      <c r="FDG5" s="37"/>
      <c r="FDH5" s="37"/>
      <c r="FDI5" s="37"/>
      <c r="FDJ5" s="37"/>
      <c r="FDK5" s="37"/>
      <c r="FDL5" s="37"/>
      <c r="FDM5" s="37"/>
      <c r="FDN5" s="37"/>
      <c r="FDO5" s="37"/>
      <c r="FDP5" s="37"/>
      <c r="FDQ5" s="37"/>
      <c r="FDR5" s="37"/>
      <c r="FDS5" s="37"/>
      <c r="FDT5" s="37"/>
      <c r="FDU5" s="37"/>
      <c r="FDV5" s="37"/>
      <c r="FDW5" s="37"/>
      <c r="FDX5" s="37"/>
      <c r="FDY5" s="37"/>
      <c r="FDZ5" s="37"/>
      <c r="FEA5" s="37"/>
      <c r="FEB5" s="37"/>
      <c r="FEC5" s="37"/>
      <c r="FED5" s="37"/>
      <c r="FEE5" s="37"/>
      <c r="FEF5" s="37"/>
      <c r="FEG5" s="37"/>
      <c r="FEH5" s="37"/>
      <c r="FEI5" s="37"/>
      <c r="FEJ5" s="37"/>
      <c r="FEK5" s="37"/>
      <c r="FEL5" s="37"/>
      <c r="FEM5" s="37"/>
      <c r="FEN5" s="37"/>
      <c r="FEO5" s="37"/>
      <c r="FEP5" s="37"/>
      <c r="FEQ5" s="37"/>
      <c r="FER5" s="37"/>
      <c r="FES5" s="37"/>
      <c r="FET5" s="37"/>
      <c r="FEU5" s="37"/>
      <c r="FEV5" s="37"/>
      <c r="FEW5" s="37"/>
      <c r="FEX5" s="37"/>
      <c r="FEY5" s="37"/>
      <c r="FEZ5" s="37"/>
      <c r="FFA5" s="37"/>
      <c r="FFB5" s="37"/>
      <c r="FFC5" s="37"/>
      <c r="FFD5" s="37"/>
      <c r="FFE5" s="37"/>
      <c r="FFF5" s="37"/>
      <c r="FFG5" s="37"/>
      <c r="FFH5" s="37"/>
      <c r="FFI5" s="37"/>
      <c r="FFJ5" s="37"/>
      <c r="FFK5" s="37"/>
      <c r="FFL5" s="37"/>
      <c r="FFM5" s="37"/>
      <c r="FFN5" s="37"/>
      <c r="FFO5" s="37"/>
      <c r="FFP5" s="37"/>
      <c r="FFQ5" s="37"/>
      <c r="FFR5" s="37"/>
      <c r="FFS5" s="37"/>
      <c r="FFT5" s="37"/>
      <c r="FFU5" s="37"/>
      <c r="FFV5" s="37"/>
      <c r="FFW5" s="37"/>
      <c r="FFX5" s="37"/>
      <c r="FFY5" s="37"/>
      <c r="FFZ5" s="37"/>
      <c r="FGA5" s="37"/>
      <c r="FGB5" s="37"/>
      <c r="FGC5" s="37"/>
      <c r="FGD5" s="37"/>
      <c r="FGE5" s="37"/>
      <c r="FGF5" s="37"/>
      <c r="FGG5" s="37"/>
      <c r="FGH5" s="37"/>
      <c r="FGI5" s="37"/>
      <c r="FGJ5" s="37"/>
      <c r="FGK5" s="37"/>
      <c r="FGL5" s="37"/>
      <c r="FGM5" s="37"/>
      <c r="FGN5" s="37"/>
      <c r="FGO5" s="37"/>
      <c r="FGP5" s="37"/>
      <c r="FGQ5" s="37"/>
      <c r="FGR5" s="37"/>
      <c r="FGS5" s="37"/>
      <c r="FGT5" s="37"/>
      <c r="FGU5" s="37"/>
      <c r="FGV5" s="37"/>
      <c r="FGW5" s="37"/>
      <c r="FGX5" s="37"/>
      <c r="FGY5" s="37"/>
      <c r="FGZ5" s="37"/>
      <c r="FHA5" s="37"/>
      <c r="FHB5" s="37"/>
      <c r="FHC5" s="37"/>
      <c r="FHD5" s="37"/>
      <c r="FHE5" s="37"/>
      <c r="FHF5" s="37"/>
      <c r="FHG5" s="37"/>
      <c r="FHH5" s="37"/>
      <c r="FHI5" s="37"/>
      <c r="FHJ5" s="37"/>
      <c r="FHK5" s="37"/>
      <c r="FHL5" s="37"/>
      <c r="FHM5" s="37"/>
      <c r="FHN5" s="37"/>
      <c r="FHO5" s="37"/>
      <c r="FHP5" s="37"/>
      <c r="FHQ5" s="37"/>
      <c r="FHR5" s="37"/>
      <c r="FHS5" s="37"/>
      <c r="FHT5" s="37"/>
      <c r="FHU5" s="37"/>
      <c r="FHV5" s="37"/>
      <c r="FHW5" s="37"/>
      <c r="FHX5" s="37"/>
      <c r="FHY5" s="37"/>
      <c r="FHZ5" s="37"/>
      <c r="FIA5" s="37"/>
      <c r="FIB5" s="37"/>
      <c r="FIC5" s="37"/>
      <c r="FID5" s="37"/>
      <c r="FIE5" s="37"/>
      <c r="FIF5" s="37"/>
      <c r="FIG5" s="37"/>
      <c r="FIH5" s="37"/>
      <c r="FII5" s="37"/>
      <c r="FIJ5" s="37"/>
      <c r="FIK5" s="37"/>
      <c r="FIL5" s="37"/>
      <c r="FIM5" s="37"/>
      <c r="FIN5" s="37"/>
      <c r="FIO5" s="37"/>
      <c r="FIP5" s="37"/>
      <c r="FIQ5" s="37"/>
      <c r="FIR5" s="37"/>
      <c r="FIS5" s="37"/>
      <c r="FIT5" s="37"/>
      <c r="FIU5" s="37"/>
      <c r="FIV5" s="37"/>
      <c r="FIW5" s="37"/>
      <c r="FIX5" s="37"/>
      <c r="FIY5" s="37"/>
      <c r="FIZ5" s="37"/>
      <c r="FJA5" s="37"/>
      <c r="FJB5" s="37"/>
      <c r="FJC5" s="37"/>
      <c r="FJD5" s="37"/>
      <c r="FJE5" s="37"/>
      <c r="FJF5" s="37"/>
      <c r="FJG5" s="37"/>
      <c r="FJH5" s="37"/>
      <c r="FJI5" s="37"/>
      <c r="FJJ5" s="37"/>
      <c r="FJK5" s="37"/>
      <c r="FJL5" s="37"/>
      <c r="FJM5" s="37"/>
      <c r="FJN5" s="37"/>
      <c r="FJO5" s="37"/>
      <c r="FJP5" s="37"/>
      <c r="FJQ5" s="37"/>
      <c r="FJR5" s="37"/>
      <c r="FJS5" s="37"/>
      <c r="FJT5" s="37"/>
      <c r="FJU5" s="37"/>
      <c r="FJV5" s="37"/>
      <c r="FJW5" s="37"/>
      <c r="FJX5" s="37"/>
      <c r="FJY5" s="37"/>
      <c r="FJZ5" s="37"/>
      <c r="FKA5" s="37"/>
      <c r="FKB5" s="37"/>
      <c r="FKC5" s="37"/>
      <c r="FKD5" s="37"/>
      <c r="FKE5" s="37"/>
      <c r="FKF5" s="37"/>
      <c r="FKG5" s="37"/>
      <c r="FKH5" s="37"/>
      <c r="FKI5" s="37"/>
      <c r="FKJ5" s="37"/>
      <c r="FKK5" s="37"/>
      <c r="FKL5" s="37"/>
      <c r="FKM5" s="37"/>
      <c r="FKN5" s="37"/>
      <c r="FKO5" s="37"/>
      <c r="FKP5" s="37"/>
      <c r="FKQ5" s="37"/>
      <c r="FKR5" s="37"/>
      <c r="FKS5" s="37"/>
      <c r="FKT5" s="37"/>
      <c r="FKU5" s="37"/>
      <c r="FKV5" s="37"/>
      <c r="FKW5" s="37"/>
      <c r="FKX5" s="37"/>
      <c r="FKY5" s="37"/>
      <c r="FKZ5" s="37"/>
      <c r="FLA5" s="37"/>
      <c r="FLB5" s="37"/>
      <c r="FLC5" s="37"/>
      <c r="FLD5" s="37"/>
      <c r="FLE5" s="37"/>
      <c r="FLF5" s="37"/>
      <c r="FLG5" s="37"/>
      <c r="FLH5" s="37"/>
      <c r="FLI5" s="37"/>
      <c r="FLJ5" s="37"/>
      <c r="FLK5" s="37"/>
      <c r="FLL5" s="37"/>
      <c r="FLM5" s="37"/>
      <c r="FLN5" s="37"/>
      <c r="FLO5" s="37"/>
      <c r="FLP5" s="37"/>
      <c r="FLQ5" s="37"/>
      <c r="FLR5" s="37"/>
      <c r="FLS5" s="37"/>
      <c r="FLT5" s="37"/>
      <c r="FLU5" s="37"/>
      <c r="FLV5" s="37"/>
      <c r="FLW5" s="37"/>
      <c r="FLX5" s="37"/>
      <c r="FLY5" s="37"/>
      <c r="FLZ5" s="37"/>
      <c r="FMA5" s="37"/>
      <c r="FMB5" s="37"/>
      <c r="FMC5" s="37"/>
      <c r="FMD5" s="37"/>
      <c r="FME5" s="37"/>
      <c r="FMF5" s="37"/>
      <c r="FMG5" s="37"/>
      <c r="FMH5" s="37"/>
      <c r="FMI5" s="37"/>
      <c r="FMJ5" s="37"/>
      <c r="FMK5" s="37"/>
      <c r="FML5" s="37"/>
      <c r="FMM5" s="37"/>
      <c r="FMN5" s="37"/>
      <c r="FMO5" s="37"/>
      <c r="FMP5" s="37"/>
      <c r="FMQ5" s="37"/>
      <c r="FMR5" s="37"/>
      <c r="FMS5" s="37"/>
      <c r="FMT5" s="37"/>
      <c r="FMU5" s="37"/>
      <c r="FMV5" s="37"/>
      <c r="FMW5" s="37"/>
      <c r="FMX5" s="37"/>
      <c r="FMY5" s="37"/>
      <c r="FMZ5" s="37"/>
      <c r="FNA5" s="37"/>
      <c r="FNB5" s="37"/>
      <c r="FNC5" s="37"/>
      <c r="FND5" s="37"/>
      <c r="FNE5" s="37"/>
      <c r="FNF5" s="37"/>
      <c r="FNG5" s="37"/>
      <c r="FNH5" s="37"/>
      <c r="FNI5" s="37"/>
      <c r="FNJ5" s="37"/>
      <c r="FNK5" s="37"/>
      <c r="FNL5" s="37"/>
      <c r="FNM5" s="37"/>
      <c r="FNN5" s="37"/>
      <c r="FNO5" s="37"/>
      <c r="FNP5" s="37"/>
      <c r="FNQ5" s="37"/>
      <c r="FNR5" s="37"/>
      <c r="FNS5" s="37"/>
      <c r="FNT5" s="37"/>
      <c r="FNU5" s="37"/>
      <c r="FNV5" s="37"/>
      <c r="FNW5" s="37"/>
      <c r="FNX5" s="37"/>
      <c r="FNY5" s="37"/>
      <c r="FNZ5" s="37"/>
      <c r="FOA5" s="37"/>
      <c r="FOB5" s="37"/>
      <c r="FOC5" s="37"/>
      <c r="FOD5" s="37"/>
      <c r="FOE5" s="37"/>
      <c r="FOF5" s="37"/>
      <c r="FOG5" s="37"/>
      <c r="FOH5" s="37"/>
      <c r="FOI5" s="37"/>
      <c r="FOJ5" s="37"/>
      <c r="FOK5" s="37"/>
      <c r="FOL5" s="37"/>
      <c r="FOM5" s="37"/>
      <c r="FON5" s="37"/>
      <c r="FOO5" s="37"/>
      <c r="FOP5" s="37"/>
      <c r="FOQ5" s="37"/>
      <c r="FOR5" s="37"/>
      <c r="FOS5" s="37"/>
      <c r="FOT5" s="37"/>
      <c r="FOU5" s="37"/>
      <c r="FOV5" s="37"/>
      <c r="FOW5" s="37"/>
      <c r="FOX5" s="37"/>
      <c r="FOY5" s="37"/>
      <c r="FOZ5" s="37"/>
      <c r="FPA5" s="37"/>
      <c r="FPB5" s="37"/>
      <c r="FPC5" s="37"/>
      <c r="FPD5" s="37"/>
      <c r="FPE5" s="37"/>
      <c r="FPF5" s="37"/>
      <c r="FPG5" s="37"/>
      <c r="FPH5" s="37"/>
      <c r="FPI5" s="37"/>
      <c r="FPJ5" s="37"/>
      <c r="FPK5" s="37"/>
      <c r="FPL5" s="37"/>
      <c r="FPM5" s="37"/>
      <c r="FPN5" s="37"/>
      <c r="FPO5" s="37"/>
      <c r="FPP5" s="37"/>
      <c r="FPQ5" s="37"/>
      <c r="FPR5" s="37"/>
      <c r="FPS5" s="37"/>
      <c r="FPT5" s="37"/>
      <c r="FPU5" s="37"/>
      <c r="FPV5" s="37"/>
      <c r="FPW5" s="37"/>
      <c r="FPX5" s="37"/>
      <c r="FPY5" s="37"/>
      <c r="FPZ5" s="37"/>
      <c r="FQA5" s="37"/>
      <c r="FQB5" s="37"/>
      <c r="FQC5" s="37"/>
      <c r="FQD5" s="37"/>
      <c r="FQE5" s="37"/>
      <c r="FQF5" s="37"/>
      <c r="FQG5" s="37"/>
      <c r="FQH5" s="37"/>
      <c r="FQI5" s="37"/>
      <c r="FQJ5" s="37"/>
      <c r="FQK5" s="37"/>
      <c r="FQL5" s="37"/>
      <c r="FQM5" s="37"/>
      <c r="FQN5" s="37"/>
      <c r="FQO5" s="37"/>
      <c r="FQP5" s="37"/>
      <c r="FQQ5" s="37"/>
      <c r="FQR5" s="37"/>
      <c r="FQS5" s="37"/>
      <c r="FQT5" s="37"/>
      <c r="FQU5" s="37"/>
      <c r="FQV5" s="37"/>
      <c r="FQW5" s="37"/>
      <c r="FQX5" s="37"/>
      <c r="FQY5" s="37"/>
      <c r="FQZ5" s="37"/>
      <c r="FRA5" s="37"/>
      <c r="FRB5" s="37"/>
      <c r="FRC5" s="37"/>
      <c r="FRD5" s="37"/>
      <c r="FRE5" s="37"/>
      <c r="FRF5" s="37"/>
      <c r="FRG5" s="37"/>
      <c r="FRH5" s="37"/>
      <c r="FRI5" s="37"/>
      <c r="FRJ5" s="37"/>
      <c r="FRK5" s="37"/>
      <c r="FRL5" s="37"/>
      <c r="FRM5" s="37"/>
      <c r="FRN5" s="37"/>
      <c r="FRO5" s="37"/>
      <c r="FRP5" s="37"/>
      <c r="FRQ5" s="37"/>
      <c r="FRR5" s="37"/>
      <c r="FRS5" s="37"/>
      <c r="FRT5" s="37"/>
      <c r="FRU5" s="37"/>
      <c r="FRV5" s="37"/>
      <c r="FRW5" s="37"/>
      <c r="FRX5" s="37"/>
      <c r="FRY5" s="37"/>
      <c r="FRZ5" s="37"/>
      <c r="FSA5" s="37"/>
      <c r="FSB5" s="37"/>
      <c r="FSC5" s="37"/>
      <c r="FSD5" s="37"/>
      <c r="FSE5" s="37"/>
      <c r="FSF5" s="37"/>
      <c r="FSG5" s="37"/>
      <c r="FSH5" s="37"/>
      <c r="FSI5" s="37"/>
      <c r="FSJ5" s="37"/>
      <c r="FSK5" s="37"/>
      <c r="FSL5" s="37"/>
      <c r="FSM5" s="37"/>
      <c r="FSN5" s="37"/>
      <c r="FSO5" s="37"/>
      <c r="FSP5" s="37"/>
      <c r="FSQ5" s="37"/>
      <c r="FSR5" s="37"/>
      <c r="FSS5" s="37"/>
      <c r="FST5" s="37"/>
      <c r="FSU5" s="37"/>
      <c r="FSV5" s="37"/>
      <c r="FSW5" s="37"/>
      <c r="FSX5" s="37"/>
      <c r="FSY5" s="37"/>
      <c r="FSZ5" s="37"/>
      <c r="FTA5" s="37"/>
      <c r="FTB5" s="37"/>
      <c r="FTC5" s="37"/>
      <c r="FTD5" s="37"/>
      <c r="FTE5" s="37"/>
      <c r="FTF5" s="37"/>
      <c r="FTG5" s="37"/>
      <c r="FTH5" s="37"/>
      <c r="FTI5" s="37"/>
      <c r="FTJ5" s="37"/>
      <c r="FTK5" s="37"/>
      <c r="FTL5" s="37"/>
      <c r="FTM5" s="37"/>
      <c r="FTN5" s="37"/>
      <c r="FTO5" s="37"/>
      <c r="FTP5" s="37"/>
      <c r="FTQ5" s="37"/>
      <c r="FTR5" s="37"/>
      <c r="FTS5" s="37"/>
      <c r="FTT5" s="37"/>
      <c r="FTU5" s="37"/>
      <c r="FTV5" s="37"/>
      <c r="FTW5" s="37"/>
      <c r="FTX5" s="37"/>
      <c r="FTY5" s="37"/>
      <c r="FTZ5" s="37"/>
      <c r="FUA5" s="37"/>
      <c r="FUB5" s="37"/>
      <c r="FUC5" s="37"/>
      <c r="FUD5" s="37"/>
      <c r="FUE5" s="37"/>
      <c r="FUF5" s="37"/>
      <c r="FUG5" s="37"/>
      <c r="FUH5" s="37"/>
      <c r="FUI5" s="37"/>
      <c r="FUJ5" s="37"/>
      <c r="FUK5" s="37"/>
      <c r="FUL5" s="37"/>
      <c r="FUM5" s="37"/>
      <c r="FUN5" s="37"/>
      <c r="FUO5" s="37"/>
      <c r="FUP5" s="37"/>
      <c r="FUQ5" s="37"/>
      <c r="FUR5" s="37"/>
      <c r="FUS5" s="37"/>
      <c r="FUT5" s="37"/>
      <c r="FUU5" s="37"/>
      <c r="FUV5" s="37"/>
      <c r="FUW5" s="37"/>
      <c r="FUX5" s="37"/>
      <c r="FUY5" s="37"/>
      <c r="FUZ5" s="37"/>
      <c r="FVA5" s="37"/>
      <c r="FVB5" s="37"/>
      <c r="FVC5" s="37"/>
      <c r="FVD5" s="37"/>
      <c r="FVE5" s="37"/>
      <c r="FVF5" s="37"/>
      <c r="FVG5" s="37"/>
      <c r="FVH5" s="37"/>
      <c r="FVI5" s="37"/>
      <c r="FVJ5" s="37"/>
      <c r="FVK5" s="37"/>
      <c r="FVL5" s="37"/>
      <c r="FVM5" s="37"/>
      <c r="FVN5" s="37"/>
      <c r="FVO5" s="37"/>
      <c r="FVP5" s="37"/>
      <c r="FVQ5" s="37"/>
      <c r="FVR5" s="37"/>
      <c r="FVS5" s="37"/>
      <c r="FVT5" s="37"/>
      <c r="FVU5" s="37"/>
      <c r="FVV5" s="37"/>
      <c r="FVW5" s="37"/>
      <c r="FVX5" s="37"/>
      <c r="FVY5" s="37"/>
      <c r="FVZ5" s="37"/>
      <c r="FWA5" s="37"/>
      <c r="FWB5" s="37"/>
      <c r="FWC5" s="37"/>
      <c r="FWD5" s="37"/>
      <c r="FWE5" s="37"/>
      <c r="FWF5" s="37"/>
      <c r="FWG5" s="37"/>
      <c r="FWH5" s="37"/>
      <c r="FWI5" s="37"/>
      <c r="FWJ5" s="37"/>
      <c r="FWK5" s="37"/>
      <c r="FWL5" s="37"/>
      <c r="FWM5" s="37"/>
      <c r="FWN5" s="37"/>
      <c r="FWO5" s="37"/>
      <c r="FWP5" s="37"/>
      <c r="FWQ5" s="37"/>
      <c r="FWR5" s="37"/>
      <c r="FWS5" s="37"/>
      <c r="FWT5" s="37"/>
      <c r="FWU5" s="37"/>
      <c r="FWV5" s="37"/>
      <c r="FWW5" s="37"/>
      <c r="FWX5" s="37"/>
      <c r="FWY5" s="37"/>
      <c r="FWZ5" s="37"/>
      <c r="FXA5" s="37"/>
      <c r="FXB5" s="37"/>
      <c r="FXC5" s="37"/>
      <c r="FXD5" s="37"/>
      <c r="FXE5" s="37"/>
      <c r="FXF5" s="37"/>
      <c r="FXG5" s="37"/>
      <c r="FXH5" s="37"/>
      <c r="FXI5" s="37"/>
      <c r="FXJ5" s="37"/>
      <c r="FXK5" s="37"/>
      <c r="FXL5" s="37"/>
      <c r="FXM5" s="37"/>
      <c r="FXN5" s="37"/>
      <c r="FXO5" s="37"/>
      <c r="FXP5" s="37"/>
      <c r="FXQ5" s="37"/>
      <c r="FXR5" s="37"/>
      <c r="FXS5" s="37"/>
      <c r="FXT5" s="37"/>
      <c r="FXU5" s="37"/>
      <c r="FXV5" s="37"/>
      <c r="FXW5" s="37"/>
      <c r="FXX5" s="37"/>
      <c r="FXY5" s="37"/>
      <c r="FXZ5" s="37"/>
      <c r="FYA5" s="37"/>
      <c r="FYB5" s="37"/>
      <c r="FYC5" s="37"/>
      <c r="FYD5" s="37"/>
      <c r="FYE5" s="37"/>
      <c r="FYF5" s="37"/>
      <c r="FYG5" s="37"/>
      <c r="FYH5" s="37"/>
      <c r="FYI5" s="37"/>
      <c r="FYJ5" s="37"/>
      <c r="FYK5" s="37"/>
      <c r="FYL5" s="37"/>
      <c r="FYM5" s="37"/>
      <c r="FYN5" s="37"/>
      <c r="FYO5" s="37"/>
      <c r="FYP5" s="37"/>
      <c r="FYQ5" s="37"/>
      <c r="FYR5" s="37"/>
      <c r="FYS5" s="37"/>
      <c r="FYT5" s="37"/>
      <c r="FYU5" s="37"/>
      <c r="FYV5" s="37"/>
      <c r="FYW5" s="37"/>
      <c r="FYX5" s="37"/>
      <c r="FYY5" s="37"/>
      <c r="FYZ5" s="37"/>
      <c r="FZA5" s="37"/>
      <c r="FZB5" s="37"/>
      <c r="FZC5" s="37"/>
      <c r="FZD5" s="37"/>
      <c r="FZE5" s="37"/>
      <c r="FZF5" s="37"/>
      <c r="FZG5" s="37"/>
      <c r="FZH5" s="37"/>
      <c r="FZI5" s="37"/>
      <c r="FZJ5" s="37"/>
      <c r="FZK5" s="37"/>
      <c r="FZL5" s="37"/>
      <c r="FZM5" s="37"/>
      <c r="FZN5" s="37"/>
      <c r="FZO5" s="37"/>
      <c r="FZP5" s="37"/>
      <c r="FZQ5" s="37"/>
      <c r="FZR5" s="37"/>
      <c r="FZS5" s="37"/>
      <c r="FZT5" s="37"/>
      <c r="FZU5" s="37"/>
      <c r="FZV5" s="37"/>
      <c r="FZW5" s="37"/>
      <c r="FZX5" s="37"/>
      <c r="FZY5" s="37"/>
      <c r="FZZ5" s="37"/>
      <c r="GAA5" s="37"/>
      <c r="GAB5" s="37"/>
      <c r="GAC5" s="37"/>
      <c r="GAD5" s="37"/>
      <c r="GAE5" s="37"/>
      <c r="GAF5" s="37"/>
      <c r="GAG5" s="37"/>
      <c r="GAH5" s="37"/>
      <c r="GAI5" s="37"/>
      <c r="GAJ5" s="37"/>
      <c r="GAK5" s="37"/>
      <c r="GAL5" s="37"/>
      <c r="GAM5" s="37"/>
      <c r="GAN5" s="37"/>
      <c r="GAO5" s="37"/>
      <c r="GAP5" s="37"/>
      <c r="GAQ5" s="37"/>
      <c r="GAR5" s="37"/>
      <c r="GAS5" s="37"/>
      <c r="GAT5" s="37"/>
      <c r="GAU5" s="37"/>
      <c r="GAV5" s="37"/>
      <c r="GAW5" s="37"/>
      <c r="GAX5" s="37"/>
      <c r="GAY5" s="37"/>
      <c r="GAZ5" s="37"/>
      <c r="GBA5" s="37"/>
      <c r="GBB5" s="37"/>
      <c r="GBC5" s="37"/>
      <c r="GBD5" s="37"/>
      <c r="GBE5" s="37"/>
      <c r="GBF5" s="37"/>
      <c r="GBG5" s="37"/>
      <c r="GBH5" s="37"/>
      <c r="GBI5" s="37"/>
      <c r="GBJ5" s="37"/>
      <c r="GBK5" s="37"/>
      <c r="GBL5" s="37"/>
      <c r="GBM5" s="37"/>
      <c r="GBN5" s="37"/>
      <c r="GBO5" s="37"/>
      <c r="GBP5" s="37"/>
      <c r="GBQ5" s="37"/>
      <c r="GBR5" s="37"/>
      <c r="GBS5" s="37"/>
      <c r="GBT5" s="37"/>
      <c r="GBU5" s="37"/>
      <c r="GBV5" s="37"/>
      <c r="GBW5" s="37"/>
      <c r="GBX5" s="37"/>
      <c r="GBY5" s="37"/>
      <c r="GBZ5" s="37"/>
      <c r="GCA5" s="37"/>
      <c r="GCB5" s="37"/>
      <c r="GCC5" s="37"/>
      <c r="GCD5" s="37"/>
      <c r="GCE5" s="37"/>
      <c r="GCF5" s="37"/>
      <c r="GCG5" s="37"/>
      <c r="GCH5" s="37"/>
      <c r="GCI5" s="37"/>
      <c r="GCJ5" s="37"/>
      <c r="GCK5" s="37"/>
      <c r="GCL5" s="37"/>
      <c r="GCM5" s="37"/>
      <c r="GCN5" s="37"/>
      <c r="GCO5" s="37"/>
      <c r="GCP5" s="37"/>
      <c r="GCQ5" s="37"/>
      <c r="GCR5" s="37"/>
      <c r="GCS5" s="37"/>
      <c r="GCT5" s="37"/>
      <c r="GCU5" s="37"/>
      <c r="GCV5" s="37"/>
      <c r="GCW5" s="37"/>
      <c r="GCX5" s="37"/>
      <c r="GCY5" s="37"/>
      <c r="GCZ5" s="37"/>
      <c r="GDA5" s="37"/>
      <c r="GDB5" s="37"/>
      <c r="GDC5" s="37"/>
      <c r="GDD5" s="37"/>
      <c r="GDE5" s="37"/>
      <c r="GDF5" s="37"/>
      <c r="GDG5" s="37"/>
      <c r="GDH5" s="37"/>
      <c r="GDI5" s="37"/>
      <c r="GDJ5" s="37"/>
      <c r="GDK5" s="37"/>
      <c r="GDL5" s="37"/>
      <c r="GDM5" s="37"/>
      <c r="GDN5" s="37"/>
      <c r="GDO5" s="37"/>
      <c r="GDP5" s="37"/>
      <c r="GDQ5" s="37"/>
      <c r="GDR5" s="37"/>
      <c r="GDS5" s="37"/>
      <c r="GDT5" s="37"/>
      <c r="GDU5" s="37"/>
      <c r="GDV5" s="37"/>
      <c r="GDW5" s="37"/>
      <c r="GDX5" s="37"/>
      <c r="GDY5" s="37"/>
      <c r="GDZ5" s="37"/>
      <c r="GEA5" s="37"/>
      <c r="GEB5" s="37"/>
      <c r="GEC5" s="37"/>
      <c r="GED5" s="37"/>
      <c r="GEE5" s="37"/>
      <c r="GEF5" s="37"/>
      <c r="GEG5" s="37"/>
      <c r="GEH5" s="37"/>
      <c r="GEI5" s="37"/>
      <c r="GEJ5" s="37"/>
      <c r="GEK5" s="37"/>
      <c r="GEL5" s="37"/>
      <c r="GEM5" s="37"/>
      <c r="GEN5" s="37"/>
      <c r="GEO5" s="37"/>
      <c r="GEP5" s="37"/>
      <c r="GEQ5" s="37"/>
      <c r="GER5" s="37"/>
      <c r="GES5" s="37"/>
      <c r="GET5" s="37"/>
      <c r="GEU5" s="37"/>
      <c r="GEV5" s="37"/>
      <c r="GEW5" s="37"/>
      <c r="GEX5" s="37"/>
      <c r="GEY5" s="37"/>
      <c r="GEZ5" s="37"/>
      <c r="GFA5" s="37"/>
      <c r="GFB5" s="37"/>
      <c r="GFC5" s="37"/>
      <c r="GFD5" s="37"/>
      <c r="GFE5" s="37"/>
      <c r="GFF5" s="37"/>
      <c r="GFG5" s="37"/>
      <c r="GFH5" s="37"/>
      <c r="GFI5" s="37"/>
      <c r="GFJ5" s="37"/>
      <c r="GFK5" s="37"/>
      <c r="GFL5" s="37"/>
      <c r="GFM5" s="37"/>
      <c r="GFN5" s="37"/>
      <c r="GFO5" s="37"/>
      <c r="GFP5" s="37"/>
      <c r="GFQ5" s="37"/>
      <c r="GFR5" s="37"/>
      <c r="GFS5" s="37"/>
      <c r="GFT5" s="37"/>
      <c r="GFU5" s="37"/>
      <c r="GFV5" s="37"/>
      <c r="GFW5" s="37"/>
      <c r="GFX5" s="37"/>
      <c r="GFY5" s="37"/>
      <c r="GFZ5" s="37"/>
      <c r="GGA5" s="37"/>
      <c r="GGB5" s="37"/>
      <c r="GGC5" s="37"/>
      <c r="GGD5" s="37"/>
      <c r="GGE5" s="37"/>
      <c r="GGF5" s="37"/>
      <c r="GGG5" s="37"/>
      <c r="GGH5" s="37"/>
      <c r="GGI5" s="37"/>
      <c r="GGJ5" s="37"/>
      <c r="GGK5" s="37"/>
      <c r="GGL5" s="37"/>
      <c r="GGM5" s="37"/>
      <c r="GGN5" s="37"/>
      <c r="GGO5" s="37"/>
      <c r="GGP5" s="37"/>
      <c r="GGQ5" s="37"/>
      <c r="GGR5" s="37"/>
      <c r="GGS5" s="37"/>
      <c r="GGT5" s="37"/>
      <c r="GGU5" s="37"/>
      <c r="GGV5" s="37"/>
      <c r="GGW5" s="37"/>
      <c r="GGX5" s="37"/>
      <c r="GGY5" s="37"/>
      <c r="GGZ5" s="37"/>
      <c r="GHA5" s="37"/>
      <c r="GHB5" s="37"/>
      <c r="GHC5" s="37"/>
      <c r="GHD5" s="37"/>
      <c r="GHE5" s="37"/>
      <c r="GHF5" s="37"/>
      <c r="GHG5" s="37"/>
      <c r="GHH5" s="37"/>
      <c r="GHI5" s="37"/>
      <c r="GHJ5" s="37"/>
      <c r="GHK5" s="37"/>
      <c r="GHL5" s="37"/>
      <c r="GHM5" s="37"/>
      <c r="GHN5" s="37"/>
      <c r="GHO5" s="37"/>
      <c r="GHP5" s="37"/>
      <c r="GHQ5" s="37"/>
      <c r="GHR5" s="37"/>
      <c r="GHS5" s="37"/>
      <c r="GHT5" s="37"/>
      <c r="GHU5" s="37"/>
      <c r="GHV5" s="37"/>
      <c r="GHW5" s="37"/>
      <c r="GHX5" s="37"/>
      <c r="GHY5" s="37"/>
      <c r="GHZ5" s="37"/>
      <c r="GIA5" s="37"/>
      <c r="GIB5" s="37"/>
      <c r="GIC5" s="37"/>
      <c r="GID5" s="37"/>
      <c r="GIE5" s="37"/>
      <c r="GIF5" s="37"/>
      <c r="GIG5" s="37"/>
      <c r="GIH5" s="37"/>
      <c r="GII5" s="37"/>
      <c r="GIJ5" s="37"/>
      <c r="GIK5" s="37"/>
      <c r="GIL5" s="37"/>
      <c r="GIM5" s="37"/>
      <c r="GIN5" s="37"/>
      <c r="GIO5" s="37"/>
      <c r="GIP5" s="37"/>
      <c r="GIQ5" s="37"/>
      <c r="GIR5" s="37"/>
      <c r="GIS5" s="37"/>
      <c r="GIT5" s="37"/>
      <c r="GIU5" s="37"/>
      <c r="GIV5" s="37"/>
      <c r="GIW5" s="37"/>
      <c r="GIX5" s="37"/>
      <c r="GIY5" s="37"/>
      <c r="GIZ5" s="37"/>
      <c r="GJA5" s="37"/>
      <c r="GJB5" s="37"/>
      <c r="GJC5" s="37"/>
      <c r="GJD5" s="37"/>
      <c r="GJE5" s="37"/>
      <c r="GJF5" s="37"/>
      <c r="GJG5" s="37"/>
      <c r="GJH5" s="37"/>
      <c r="GJI5" s="37"/>
      <c r="GJJ5" s="37"/>
      <c r="GJK5" s="37"/>
      <c r="GJL5" s="37"/>
      <c r="GJM5" s="37"/>
      <c r="GJN5" s="37"/>
      <c r="GJO5" s="37"/>
      <c r="GJP5" s="37"/>
      <c r="GJQ5" s="37"/>
      <c r="GJR5" s="37"/>
      <c r="GJS5" s="37"/>
      <c r="GJT5" s="37"/>
      <c r="GJU5" s="37"/>
      <c r="GJV5" s="37"/>
      <c r="GJW5" s="37"/>
      <c r="GJX5" s="37"/>
      <c r="GJY5" s="37"/>
      <c r="GJZ5" s="37"/>
      <c r="GKA5" s="37"/>
      <c r="GKB5" s="37"/>
      <c r="GKC5" s="37"/>
      <c r="GKD5" s="37"/>
      <c r="GKE5" s="37"/>
      <c r="GKF5" s="37"/>
      <c r="GKG5" s="37"/>
      <c r="GKH5" s="37"/>
      <c r="GKI5" s="37"/>
      <c r="GKJ5" s="37"/>
      <c r="GKK5" s="37"/>
      <c r="GKL5" s="37"/>
      <c r="GKM5" s="37"/>
      <c r="GKN5" s="37"/>
      <c r="GKO5" s="37"/>
      <c r="GKP5" s="37"/>
      <c r="GKQ5" s="37"/>
      <c r="GKR5" s="37"/>
      <c r="GKS5" s="37"/>
      <c r="GKT5" s="37"/>
      <c r="GKU5" s="37"/>
      <c r="GKV5" s="37"/>
      <c r="GKW5" s="37"/>
      <c r="GKX5" s="37"/>
      <c r="GKY5" s="37"/>
      <c r="GKZ5" s="37"/>
      <c r="GLA5" s="37"/>
      <c r="GLB5" s="37"/>
      <c r="GLC5" s="37"/>
      <c r="GLD5" s="37"/>
      <c r="GLE5" s="37"/>
      <c r="GLF5" s="37"/>
      <c r="GLG5" s="37"/>
      <c r="GLH5" s="37"/>
      <c r="GLI5" s="37"/>
      <c r="GLJ5" s="37"/>
      <c r="GLK5" s="37"/>
      <c r="GLL5" s="37"/>
      <c r="GLM5" s="37"/>
      <c r="GLN5" s="37"/>
      <c r="GLO5" s="37"/>
      <c r="GLP5" s="37"/>
      <c r="GLQ5" s="37"/>
      <c r="GLR5" s="37"/>
      <c r="GLS5" s="37"/>
      <c r="GLT5" s="37"/>
      <c r="GLU5" s="37"/>
      <c r="GLV5" s="37"/>
      <c r="GLW5" s="37"/>
      <c r="GLX5" s="37"/>
      <c r="GLY5" s="37"/>
      <c r="GLZ5" s="37"/>
      <c r="GMA5" s="37"/>
      <c r="GMB5" s="37"/>
      <c r="GMC5" s="37"/>
      <c r="GMD5" s="37"/>
      <c r="GME5" s="37"/>
      <c r="GMF5" s="37"/>
      <c r="GMG5" s="37"/>
      <c r="GMH5" s="37"/>
      <c r="GMI5" s="37"/>
      <c r="GMJ5" s="37"/>
      <c r="GMK5" s="37"/>
      <c r="GML5" s="37"/>
      <c r="GMM5" s="37"/>
      <c r="GMN5" s="37"/>
      <c r="GMO5" s="37"/>
      <c r="GMP5" s="37"/>
      <c r="GMQ5" s="37"/>
      <c r="GMR5" s="37"/>
      <c r="GMS5" s="37"/>
      <c r="GMT5" s="37"/>
      <c r="GMU5" s="37"/>
      <c r="GMV5" s="37"/>
      <c r="GMW5" s="37"/>
      <c r="GMX5" s="37"/>
      <c r="GMY5" s="37"/>
      <c r="GMZ5" s="37"/>
      <c r="GNA5" s="37"/>
      <c r="GNB5" s="37"/>
      <c r="GNC5" s="37"/>
      <c r="GND5" s="37"/>
      <c r="GNE5" s="37"/>
      <c r="GNF5" s="37"/>
      <c r="GNG5" s="37"/>
      <c r="GNH5" s="37"/>
      <c r="GNI5" s="37"/>
      <c r="GNJ5" s="37"/>
      <c r="GNK5" s="37"/>
      <c r="GNL5" s="37"/>
      <c r="GNM5" s="37"/>
      <c r="GNN5" s="37"/>
      <c r="GNO5" s="37"/>
      <c r="GNP5" s="37"/>
      <c r="GNQ5" s="37"/>
      <c r="GNR5" s="37"/>
      <c r="GNS5" s="37"/>
      <c r="GNT5" s="37"/>
      <c r="GNU5" s="37"/>
      <c r="GNV5" s="37"/>
      <c r="GNW5" s="37"/>
      <c r="GNX5" s="37"/>
      <c r="GNY5" s="37"/>
      <c r="GNZ5" s="37"/>
      <c r="GOA5" s="37"/>
      <c r="GOB5" s="37"/>
      <c r="GOC5" s="37"/>
      <c r="GOD5" s="37"/>
      <c r="GOE5" s="37"/>
      <c r="GOF5" s="37"/>
      <c r="GOG5" s="37"/>
      <c r="GOH5" s="37"/>
      <c r="GOI5" s="37"/>
      <c r="GOJ5" s="37"/>
      <c r="GOK5" s="37"/>
      <c r="GOL5" s="37"/>
      <c r="GOM5" s="37"/>
      <c r="GON5" s="37"/>
      <c r="GOO5" s="37"/>
      <c r="GOP5" s="37"/>
      <c r="GOQ5" s="37"/>
      <c r="GOR5" s="37"/>
      <c r="GOS5" s="37"/>
      <c r="GOT5" s="37"/>
      <c r="GOU5" s="37"/>
      <c r="GOV5" s="37"/>
      <c r="GOW5" s="37"/>
      <c r="GOX5" s="37"/>
      <c r="GOY5" s="37"/>
      <c r="GOZ5" s="37"/>
      <c r="GPA5" s="37"/>
      <c r="GPB5" s="37"/>
      <c r="GPC5" s="37"/>
      <c r="GPD5" s="37"/>
      <c r="GPE5" s="37"/>
      <c r="GPF5" s="37"/>
      <c r="GPG5" s="37"/>
      <c r="GPH5" s="37"/>
      <c r="GPI5" s="37"/>
      <c r="GPJ5" s="37"/>
      <c r="GPK5" s="37"/>
      <c r="GPL5" s="37"/>
      <c r="GPM5" s="37"/>
      <c r="GPN5" s="37"/>
      <c r="GPO5" s="37"/>
      <c r="GPP5" s="37"/>
      <c r="GPQ5" s="37"/>
      <c r="GPR5" s="37"/>
      <c r="GPS5" s="37"/>
      <c r="GPT5" s="37"/>
      <c r="GPU5" s="37"/>
      <c r="GPV5" s="37"/>
      <c r="GPW5" s="37"/>
      <c r="GPX5" s="37"/>
      <c r="GPY5" s="37"/>
      <c r="GPZ5" s="37"/>
      <c r="GQA5" s="37"/>
      <c r="GQB5" s="37"/>
      <c r="GQC5" s="37"/>
      <c r="GQD5" s="37"/>
      <c r="GQE5" s="37"/>
      <c r="GQF5" s="37"/>
      <c r="GQG5" s="37"/>
      <c r="GQH5" s="37"/>
      <c r="GQI5" s="37"/>
      <c r="GQJ5" s="37"/>
      <c r="GQK5" s="37"/>
      <c r="GQL5" s="37"/>
      <c r="GQM5" s="37"/>
      <c r="GQN5" s="37"/>
      <c r="GQO5" s="37"/>
      <c r="GQP5" s="37"/>
      <c r="GQQ5" s="37"/>
      <c r="GQR5" s="37"/>
      <c r="GQS5" s="37"/>
      <c r="GQT5" s="37"/>
      <c r="GQU5" s="37"/>
      <c r="GQV5" s="37"/>
      <c r="GQW5" s="37"/>
      <c r="GQX5" s="37"/>
      <c r="GQY5" s="37"/>
      <c r="GQZ5" s="37"/>
      <c r="GRA5" s="37"/>
      <c r="GRB5" s="37"/>
      <c r="GRC5" s="37"/>
      <c r="GRD5" s="37"/>
      <c r="GRE5" s="37"/>
      <c r="GRF5" s="37"/>
      <c r="GRG5" s="37"/>
      <c r="GRH5" s="37"/>
      <c r="GRI5" s="37"/>
      <c r="GRJ5" s="37"/>
      <c r="GRK5" s="37"/>
      <c r="GRL5" s="37"/>
      <c r="GRM5" s="37"/>
      <c r="GRN5" s="37"/>
      <c r="GRO5" s="37"/>
      <c r="GRP5" s="37"/>
      <c r="GRQ5" s="37"/>
      <c r="GRR5" s="37"/>
      <c r="GRS5" s="37"/>
      <c r="GRT5" s="37"/>
      <c r="GRU5" s="37"/>
      <c r="GRV5" s="37"/>
      <c r="GRW5" s="37"/>
      <c r="GRX5" s="37"/>
      <c r="GRY5" s="37"/>
      <c r="GRZ5" s="37"/>
      <c r="GSA5" s="37"/>
      <c r="GSB5" s="37"/>
      <c r="GSC5" s="37"/>
      <c r="GSD5" s="37"/>
      <c r="GSE5" s="37"/>
      <c r="GSF5" s="37"/>
      <c r="GSG5" s="37"/>
      <c r="GSH5" s="37"/>
      <c r="GSI5" s="37"/>
      <c r="GSJ5" s="37"/>
      <c r="GSK5" s="37"/>
      <c r="GSL5" s="37"/>
      <c r="GSM5" s="37"/>
      <c r="GSN5" s="37"/>
      <c r="GSO5" s="37"/>
      <c r="GSP5" s="37"/>
      <c r="GSQ5" s="37"/>
      <c r="GSR5" s="37"/>
      <c r="GSS5" s="37"/>
      <c r="GST5" s="37"/>
      <c r="GSU5" s="37"/>
      <c r="GSV5" s="37"/>
      <c r="GSW5" s="37"/>
      <c r="GSX5" s="37"/>
      <c r="GSY5" s="37"/>
      <c r="GSZ5" s="37"/>
      <c r="GTA5" s="37"/>
      <c r="GTB5" s="37"/>
      <c r="GTC5" s="37"/>
      <c r="GTD5" s="37"/>
      <c r="GTE5" s="37"/>
      <c r="GTF5" s="37"/>
      <c r="GTG5" s="37"/>
      <c r="GTH5" s="37"/>
      <c r="GTI5" s="37"/>
      <c r="GTJ5" s="37"/>
      <c r="GTK5" s="37"/>
      <c r="GTL5" s="37"/>
      <c r="GTM5" s="37"/>
      <c r="GTN5" s="37"/>
      <c r="GTO5" s="37"/>
      <c r="GTP5" s="37"/>
      <c r="GTQ5" s="37"/>
      <c r="GTR5" s="37"/>
      <c r="GTS5" s="37"/>
      <c r="GTT5" s="37"/>
      <c r="GTU5" s="37"/>
      <c r="GTV5" s="37"/>
      <c r="GTW5" s="37"/>
      <c r="GTX5" s="37"/>
      <c r="GTY5" s="37"/>
      <c r="GTZ5" s="37"/>
      <c r="GUA5" s="37"/>
      <c r="GUB5" s="37"/>
      <c r="GUC5" s="37"/>
      <c r="GUD5" s="37"/>
      <c r="GUE5" s="37"/>
      <c r="GUF5" s="37"/>
      <c r="GUG5" s="37"/>
      <c r="GUH5" s="37"/>
      <c r="GUI5" s="37"/>
      <c r="GUJ5" s="37"/>
      <c r="GUK5" s="37"/>
      <c r="GUL5" s="37"/>
      <c r="GUM5" s="37"/>
      <c r="GUN5" s="37"/>
      <c r="GUO5" s="37"/>
      <c r="GUP5" s="37"/>
      <c r="GUQ5" s="37"/>
      <c r="GUR5" s="37"/>
      <c r="GUS5" s="37"/>
      <c r="GUT5" s="37"/>
      <c r="GUU5" s="37"/>
      <c r="GUV5" s="37"/>
      <c r="GUW5" s="37"/>
      <c r="GUX5" s="37"/>
      <c r="GUY5" s="37"/>
      <c r="GUZ5" s="37"/>
      <c r="GVA5" s="37"/>
      <c r="GVB5" s="37"/>
      <c r="GVC5" s="37"/>
      <c r="GVD5" s="37"/>
      <c r="GVE5" s="37"/>
      <c r="GVF5" s="37"/>
      <c r="GVG5" s="37"/>
      <c r="GVH5" s="37"/>
      <c r="GVI5" s="37"/>
      <c r="GVJ5" s="37"/>
      <c r="GVK5" s="37"/>
      <c r="GVL5" s="37"/>
      <c r="GVM5" s="37"/>
      <c r="GVN5" s="37"/>
      <c r="GVO5" s="37"/>
      <c r="GVP5" s="37"/>
      <c r="GVQ5" s="37"/>
      <c r="GVR5" s="37"/>
      <c r="GVS5" s="37"/>
      <c r="GVT5" s="37"/>
      <c r="GVU5" s="37"/>
      <c r="GVV5" s="37"/>
      <c r="GVW5" s="37"/>
      <c r="GVX5" s="37"/>
      <c r="GVY5" s="37"/>
      <c r="GVZ5" s="37"/>
      <c r="GWA5" s="37"/>
      <c r="GWB5" s="37"/>
      <c r="GWC5" s="37"/>
      <c r="GWD5" s="37"/>
      <c r="GWE5" s="37"/>
      <c r="GWF5" s="37"/>
      <c r="GWG5" s="37"/>
      <c r="GWH5" s="37"/>
      <c r="GWI5" s="37"/>
      <c r="GWJ5" s="37"/>
      <c r="GWK5" s="37"/>
      <c r="GWL5" s="37"/>
      <c r="GWM5" s="37"/>
      <c r="GWN5" s="37"/>
      <c r="GWO5" s="37"/>
      <c r="GWP5" s="37"/>
      <c r="GWQ5" s="37"/>
      <c r="GWR5" s="37"/>
      <c r="GWS5" s="37"/>
      <c r="GWT5" s="37"/>
      <c r="GWU5" s="37"/>
      <c r="GWV5" s="37"/>
      <c r="GWW5" s="37"/>
      <c r="GWX5" s="37"/>
      <c r="GWY5" s="37"/>
      <c r="GWZ5" s="37"/>
      <c r="GXA5" s="37"/>
      <c r="GXB5" s="37"/>
      <c r="GXC5" s="37"/>
      <c r="GXD5" s="37"/>
      <c r="GXE5" s="37"/>
      <c r="GXF5" s="37"/>
      <c r="GXG5" s="37"/>
      <c r="GXH5" s="37"/>
      <c r="GXI5" s="37"/>
      <c r="GXJ5" s="37"/>
      <c r="GXK5" s="37"/>
      <c r="GXL5" s="37"/>
      <c r="GXM5" s="37"/>
      <c r="GXN5" s="37"/>
      <c r="GXO5" s="37"/>
      <c r="GXP5" s="37"/>
      <c r="GXQ5" s="37"/>
      <c r="GXR5" s="37"/>
      <c r="GXS5" s="37"/>
      <c r="GXT5" s="37"/>
      <c r="GXU5" s="37"/>
      <c r="GXV5" s="37"/>
      <c r="GXW5" s="37"/>
      <c r="GXX5" s="37"/>
      <c r="GXY5" s="37"/>
      <c r="GXZ5" s="37"/>
      <c r="GYA5" s="37"/>
      <c r="GYB5" s="37"/>
      <c r="GYC5" s="37"/>
      <c r="GYD5" s="37"/>
      <c r="GYE5" s="37"/>
      <c r="GYF5" s="37"/>
      <c r="GYG5" s="37"/>
      <c r="GYH5" s="37"/>
      <c r="GYI5" s="37"/>
      <c r="GYJ5" s="37"/>
      <c r="GYK5" s="37"/>
      <c r="GYL5" s="37"/>
      <c r="GYM5" s="37"/>
      <c r="GYN5" s="37"/>
      <c r="GYO5" s="37"/>
      <c r="GYP5" s="37"/>
      <c r="GYQ5" s="37"/>
      <c r="GYR5" s="37"/>
      <c r="GYS5" s="37"/>
      <c r="GYT5" s="37"/>
      <c r="GYU5" s="37"/>
      <c r="GYV5" s="37"/>
      <c r="GYW5" s="37"/>
      <c r="GYX5" s="37"/>
      <c r="GYY5" s="37"/>
      <c r="GYZ5" s="37"/>
      <c r="GZA5" s="37"/>
      <c r="GZB5" s="37"/>
      <c r="GZC5" s="37"/>
      <c r="GZD5" s="37"/>
      <c r="GZE5" s="37"/>
      <c r="GZF5" s="37"/>
      <c r="GZG5" s="37"/>
      <c r="GZH5" s="37"/>
      <c r="GZI5" s="37"/>
      <c r="GZJ5" s="37"/>
      <c r="GZK5" s="37"/>
      <c r="GZL5" s="37"/>
      <c r="GZM5" s="37"/>
      <c r="GZN5" s="37"/>
      <c r="GZO5" s="37"/>
      <c r="GZP5" s="37"/>
      <c r="GZQ5" s="37"/>
      <c r="GZR5" s="37"/>
      <c r="GZS5" s="37"/>
      <c r="GZT5" s="37"/>
      <c r="GZU5" s="37"/>
      <c r="GZV5" s="37"/>
      <c r="GZW5" s="37"/>
      <c r="GZX5" s="37"/>
      <c r="GZY5" s="37"/>
      <c r="GZZ5" s="37"/>
      <c r="HAA5" s="37"/>
      <c r="HAB5" s="37"/>
      <c r="HAC5" s="37"/>
      <c r="HAD5" s="37"/>
      <c r="HAE5" s="37"/>
      <c r="HAF5" s="37"/>
      <c r="HAG5" s="37"/>
      <c r="HAH5" s="37"/>
      <c r="HAI5" s="37"/>
      <c r="HAJ5" s="37"/>
      <c r="HAK5" s="37"/>
      <c r="HAL5" s="37"/>
      <c r="HAM5" s="37"/>
      <c r="HAN5" s="37"/>
      <c r="HAO5" s="37"/>
      <c r="HAP5" s="37"/>
      <c r="HAQ5" s="37"/>
      <c r="HAR5" s="37"/>
      <c r="HAS5" s="37"/>
      <c r="HAT5" s="37"/>
      <c r="HAU5" s="37"/>
      <c r="HAV5" s="37"/>
      <c r="HAW5" s="37"/>
      <c r="HAX5" s="37"/>
      <c r="HAY5" s="37"/>
      <c r="HAZ5" s="37"/>
      <c r="HBA5" s="37"/>
      <c r="HBB5" s="37"/>
      <c r="HBC5" s="37"/>
      <c r="HBD5" s="37"/>
      <c r="HBE5" s="37"/>
      <c r="HBF5" s="37"/>
      <c r="HBG5" s="37"/>
      <c r="HBH5" s="37"/>
      <c r="HBI5" s="37"/>
      <c r="HBJ5" s="37"/>
      <c r="HBK5" s="37"/>
      <c r="HBL5" s="37"/>
      <c r="HBM5" s="37"/>
      <c r="HBN5" s="37"/>
      <c r="HBO5" s="37"/>
      <c r="HBP5" s="37"/>
      <c r="HBQ5" s="37"/>
      <c r="HBR5" s="37"/>
      <c r="HBS5" s="37"/>
      <c r="HBT5" s="37"/>
      <c r="HBU5" s="37"/>
      <c r="HBV5" s="37"/>
      <c r="HBW5" s="37"/>
      <c r="HBX5" s="37"/>
      <c r="HBY5" s="37"/>
      <c r="HBZ5" s="37"/>
      <c r="HCA5" s="37"/>
      <c r="HCB5" s="37"/>
      <c r="HCC5" s="37"/>
      <c r="HCD5" s="37"/>
      <c r="HCE5" s="37"/>
      <c r="HCF5" s="37"/>
      <c r="HCG5" s="37"/>
      <c r="HCH5" s="37"/>
      <c r="HCI5" s="37"/>
      <c r="HCJ5" s="37"/>
      <c r="HCK5" s="37"/>
      <c r="HCL5" s="37"/>
      <c r="HCM5" s="37"/>
      <c r="HCN5" s="37"/>
      <c r="HCO5" s="37"/>
      <c r="HCP5" s="37"/>
      <c r="HCQ5" s="37"/>
      <c r="HCR5" s="37"/>
      <c r="HCS5" s="37"/>
      <c r="HCT5" s="37"/>
      <c r="HCU5" s="37"/>
      <c r="HCV5" s="37"/>
      <c r="HCW5" s="37"/>
      <c r="HCX5" s="37"/>
      <c r="HCY5" s="37"/>
      <c r="HCZ5" s="37"/>
      <c r="HDA5" s="37"/>
      <c r="HDB5" s="37"/>
      <c r="HDC5" s="37"/>
      <c r="HDD5" s="37"/>
      <c r="HDE5" s="37"/>
      <c r="HDF5" s="37"/>
      <c r="HDG5" s="37"/>
      <c r="HDH5" s="37"/>
      <c r="HDI5" s="37"/>
      <c r="HDJ5" s="37"/>
      <c r="HDK5" s="37"/>
      <c r="HDL5" s="37"/>
      <c r="HDM5" s="37"/>
      <c r="HDN5" s="37"/>
      <c r="HDO5" s="37"/>
      <c r="HDP5" s="37"/>
      <c r="HDQ5" s="37"/>
      <c r="HDR5" s="37"/>
      <c r="HDS5" s="37"/>
      <c r="HDT5" s="37"/>
      <c r="HDU5" s="37"/>
      <c r="HDV5" s="37"/>
      <c r="HDW5" s="37"/>
      <c r="HDX5" s="37"/>
      <c r="HDY5" s="37"/>
      <c r="HDZ5" s="37"/>
      <c r="HEA5" s="37"/>
      <c r="HEB5" s="37"/>
      <c r="HEC5" s="37"/>
      <c r="HED5" s="37"/>
      <c r="HEE5" s="37"/>
      <c r="HEF5" s="37"/>
      <c r="HEG5" s="37"/>
      <c r="HEH5" s="37"/>
      <c r="HEI5" s="37"/>
      <c r="HEJ5" s="37"/>
      <c r="HEK5" s="37"/>
      <c r="HEL5" s="37"/>
      <c r="HEM5" s="37"/>
      <c r="HEN5" s="37"/>
      <c r="HEO5" s="37"/>
      <c r="HEP5" s="37"/>
      <c r="HEQ5" s="37"/>
      <c r="HER5" s="37"/>
      <c r="HES5" s="37"/>
      <c r="HET5" s="37"/>
      <c r="HEU5" s="37"/>
      <c r="HEV5" s="37"/>
      <c r="HEW5" s="37"/>
      <c r="HEX5" s="37"/>
      <c r="HEY5" s="37"/>
      <c r="HEZ5" s="37"/>
      <c r="HFA5" s="37"/>
      <c r="HFB5" s="37"/>
      <c r="HFC5" s="37"/>
      <c r="HFD5" s="37"/>
      <c r="HFE5" s="37"/>
      <c r="HFF5" s="37"/>
      <c r="HFG5" s="37"/>
      <c r="HFH5" s="37"/>
      <c r="HFI5" s="37"/>
      <c r="HFJ5" s="37"/>
      <c r="HFK5" s="37"/>
      <c r="HFL5" s="37"/>
      <c r="HFM5" s="37"/>
      <c r="HFN5" s="37"/>
      <c r="HFO5" s="37"/>
      <c r="HFP5" s="37"/>
      <c r="HFQ5" s="37"/>
      <c r="HFR5" s="37"/>
      <c r="HFS5" s="37"/>
      <c r="HFT5" s="37"/>
      <c r="HFU5" s="37"/>
      <c r="HFV5" s="37"/>
      <c r="HFW5" s="37"/>
      <c r="HFX5" s="37"/>
      <c r="HFY5" s="37"/>
      <c r="HFZ5" s="37"/>
      <c r="HGA5" s="37"/>
      <c r="HGB5" s="37"/>
      <c r="HGC5" s="37"/>
      <c r="HGD5" s="37"/>
      <c r="HGE5" s="37"/>
      <c r="HGF5" s="37"/>
      <c r="HGG5" s="37"/>
      <c r="HGH5" s="37"/>
      <c r="HGI5" s="37"/>
      <c r="HGJ5" s="37"/>
      <c r="HGK5" s="37"/>
      <c r="HGL5" s="37"/>
      <c r="HGM5" s="37"/>
      <c r="HGN5" s="37"/>
      <c r="HGO5" s="37"/>
      <c r="HGP5" s="37"/>
      <c r="HGQ5" s="37"/>
      <c r="HGR5" s="37"/>
      <c r="HGS5" s="37"/>
      <c r="HGT5" s="37"/>
      <c r="HGU5" s="37"/>
      <c r="HGV5" s="37"/>
      <c r="HGW5" s="37"/>
      <c r="HGX5" s="37"/>
      <c r="HGY5" s="37"/>
      <c r="HGZ5" s="37"/>
      <c r="HHA5" s="37"/>
      <c r="HHB5" s="37"/>
      <c r="HHC5" s="37"/>
      <c r="HHD5" s="37"/>
      <c r="HHE5" s="37"/>
      <c r="HHF5" s="37"/>
      <c r="HHG5" s="37"/>
      <c r="HHH5" s="37"/>
      <c r="HHI5" s="37"/>
      <c r="HHJ5" s="37"/>
      <c r="HHK5" s="37"/>
      <c r="HHL5" s="37"/>
      <c r="HHM5" s="37"/>
      <c r="HHN5" s="37"/>
      <c r="HHO5" s="37"/>
      <c r="HHP5" s="37"/>
      <c r="HHQ5" s="37"/>
      <c r="HHR5" s="37"/>
      <c r="HHS5" s="37"/>
      <c r="HHT5" s="37"/>
      <c r="HHU5" s="37"/>
      <c r="HHV5" s="37"/>
      <c r="HHW5" s="37"/>
      <c r="HHX5" s="37"/>
      <c r="HHY5" s="37"/>
      <c r="HHZ5" s="37"/>
      <c r="HIA5" s="37"/>
      <c r="HIB5" s="37"/>
      <c r="HIC5" s="37"/>
      <c r="HID5" s="37"/>
      <c r="HIE5" s="37"/>
      <c r="HIF5" s="37"/>
      <c r="HIG5" s="37"/>
      <c r="HIH5" s="37"/>
      <c r="HII5" s="37"/>
      <c r="HIJ5" s="37"/>
      <c r="HIK5" s="37"/>
      <c r="HIL5" s="37"/>
      <c r="HIM5" s="37"/>
      <c r="HIN5" s="37"/>
      <c r="HIO5" s="37"/>
      <c r="HIP5" s="37"/>
      <c r="HIQ5" s="37"/>
      <c r="HIR5" s="37"/>
      <c r="HIS5" s="37"/>
      <c r="HIT5" s="37"/>
      <c r="HIU5" s="37"/>
      <c r="HIV5" s="37"/>
      <c r="HIW5" s="37"/>
      <c r="HIX5" s="37"/>
      <c r="HIY5" s="37"/>
      <c r="HIZ5" s="37"/>
      <c r="HJA5" s="37"/>
      <c r="HJB5" s="37"/>
      <c r="HJC5" s="37"/>
      <c r="HJD5" s="37"/>
      <c r="HJE5" s="37"/>
      <c r="HJF5" s="37"/>
      <c r="HJG5" s="37"/>
      <c r="HJH5" s="37"/>
      <c r="HJI5" s="37"/>
      <c r="HJJ5" s="37"/>
      <c r="HJK5" s="37"/>
      <c r="HJL5" s="37"/>
      <c r="HJM5" s="37"/>
      <c r="HJN5" s="37"/>
      <c r="HJO5" s="37"/>
      <c r="HJP5" s="37"/>
      <c r="HJQ5" s="37"/>
      <c r="HJR5" s="37"/>
      <c r="HJS5" s="37"/>
      <c r="HJT5" s="37"/>
      <c r="HJU5" s="37"/>
      <c r="HJV5" s="37"/>
      <c r="HJW5" s="37"/>
      <c r="HJX5" s="37"/>
      <c r="HJY5" s="37"/>
      <c r="HJZ5" s="37"/>
      <c r="HKA5" s="37"/>
      <c r="HKB5" s="37"/>
      <c r="HKC5" s="37"/>
      <c r="HKD5" s="37"/>
      <c r="HKE5" s="37"/>
      <c r="HKF5" s="37"/>
      <c r="HKG5" s="37"/>
      <c r="HKH5" s="37"/>
      <c r="HKI5" s="37"/>
      <c r="HKJ5" s="37"/>
      <c r="HKK5" s="37"/>
      <c r="HKL5" s="37"/>
      <c r="HKM5" s="37"/>
      <c r="HKN5" s="37"/>
      <c r="HKO5" s="37"/>
      <c r="HKP5" s="37"/>
      <c r="HKQ5" s="37"/>
      <c r="HKR5" s="37"/>
      <c r="HKS5" s="37"/>
      <c r="HKT5" s="37"/>
      <c r="HKU5" s="37"/>
      <c r="HKV5" s="37"/>
      <c r="HKW5" s="37"/>
      <c r="HKX5" s="37"/>
      <c r="HKY5" s="37"/>
      <c r="HKZ5" s="37"/>
      <c r="HLA5" s="37"/>
      <c r="HLB5" s="37"/>
      <c r="HLC5" s="37"/>
      <c r="HLD5" s="37"/>
      <c r="HLE5" s="37"/>
      <c r="HLF5" s="37"/>
      <c r="HLG5" s="37"/>
      <c r="HLH5" s="37"/>
      <c r="HLI5" s="37"/>
      <c r="HLJ5" s="37"/>
      <c r="HLK5" s="37"/>
      <c r="HLL5" s="37"/>
      <c r="HLM5" s="37"/>
      <c r="HLN5" s="37"/>
      <c r="HLO5" s="37"/>
      <c r="HLP5" s="37"/>
      <c r="HLQ5" s="37"/>
      <c r="HLR5" s="37"/>
      <c r="HLS5" s="37"/>
      <c r="HLT5" s="37"/>
      <c r="HLU5" s="37"/>
      <c r="HLV5" s="37"/>
      <c r="HLW5" s="37"/>
      <c r="HLX5" s="37"/>
      <c r="HLY5" s="37"/>
      <c r="HLZ5" s="37"/>
      <c r="HMA5" s="37"/>
      <c r="HMB5" s="37"/>
      <c r="HMC5" s="37"/>
      <c r="HMD5" s="37"/>
      <c r="HME5" s="37"/>
      <c r="HMF5" s="37"/>
      <c r="HMG5" s="37"/>
      <c r="HMH5" s="37"/>
      <c r="HMI5" s="37"/>
      <c r="HMJ5" s="37"/>
      <c r="HMK5" s="37"/>
      <c r="HML5" s="37"/>
      <c r="HMM5" s="37"/>
      <c r="HMN5" s="37"/>
      <c r="HMO5" s="37"/>
      <c r="HMP5" s="37"/>
      <c r="HMQ5" s="37"/>
      <c r="HMR5" s="37"/>
      <c r="HMS5" s="37"/>
      <c r="HMT5" s="37"/>
      <c r="HMU5" s="37"/>
      <c r="HMV5" s="37"/>
      <c r="HMW5" s="37"/>
      <c r="HMX5" s="37"/>
      <c r="HMY5" s="37"/>
      <c r="HMZ5" s="37"/>
      <c r="HNA5" s="37"/>
      <c r="HNB5" s="37"/>
      <c r="HNC5" s="37"/>
      <c r="HND5" s="37"/>
      <c r="HNE5" s="37"/>
      <c r="HNF5" s="37"/>
      <c r="HNG5" s="37"/>
      <c r="HNH5" s="37"/>
      <c r="HNI5" s="37"/>
      <c r="HNJ5" s="37"/>
      <c r="HNK5" s="37"/>
      <c r="HNL5" s="37"/>
      <c r="HNM5" s="37"/>
      <c r="HNN5" s="37"/>
      <c r="HNO5" s="37"/>
      <c r="HNP5" s="37"/>
      <c r="HNQ5" s="37"/>
      <c r="HNR5" s="37"/>
      <c r="HNS5" s="37"/>
      <c r="HNT5" s="37"/>
      <c r="HNU5" s="37"/>
      <c r="HNV5" s="37"/>
      <c r="HNW5" s="37"/>
      <c r="HNX5" s="37"/>
      <c r="HNY5" s="37"/>
      <c r="HNZ5" s="37"/>
      <c r="HOA5" s="37"/>
      <c r="HOB5" s="37"/>
      <c r="HOC5" s="37"/>
      <c r="HOD5" s="37"/>
      <c r="HOE5" s="37"/>
      <c r="HOF5" s="37"/>
      <c r="HOG5" s="37"/>
      <c r="HOH5" s="37"/>
      <c r="HOI5" s="37"/>
      <c r="HOJ5" s="37"/>
      <c r="HOK5" s="37"/>
      <c r="HOL5" s="37"/>
      <c r="HOM5" s="37"/>
      <c r="HON5" s="37"/>
      <c r="HOO5" s="37"/>
      <c r="HOP5" s="37"/>
      <c r="HOQ5" s="37"/>
      <c r="HOR5" s="37"/>
      <c r="HOS5" s="37"/>
      <c r="HOT5" s="37"/>
      <c r="HOU5" s="37"/>
      <c r="HOV5" s="37"/>
      <c r="HOW5" s="37"/>
      <c r="HOX5" s="37"/>
      <c r="HOY5" s="37"/>
      <c r="HOZ5" s="37"/>
      <c r="HPA5" s="37"/>
      <c r="HPB5" s="37"/>
      <c r="HPC5" s="37"/>
      <c r="HPD5" s="37"/>
      <c r="HPE5" s="37"/>
      <c r="HPF5" s="37"/>
      <c r="HPG5" s="37"/>
      <c r="HPH5" s="37"/>
      <c r="HPI5" s="37"/>
      <c r="HPJ5" s="37"/>
      <c r="HPK5" s="37"/>
      <c r="HPL5" s="37"/>
      <c r="HPM5" s="37"/>
      <c r="HPN5" s="37"/>
      <c r="HPO5" s="37"/>
      <c r="HPP5" s="37"/>
      <c r="HPQ5" s="37"/>
      <c r="HPR5" s="37"/>
      <c r="HPS5" s="37"/>
      <c r="HPT5" s="37"/>
      <c r="HPU5" s="37"/>
      <c r="HPV5" s="37"/>
      <c r="HPW5" s="37"/>
      <c r="HPX5" s="37"/>
      <c r="HPY5" s="37"/>
      <c r="HPZ5" s="37"/>
      <c r="HQA5" s="37"/>
      <c r="HQB5" s="37"/>
      <c r="HQC5" s="37"/>
      <c r="HQD5" s="37"/>
      <c r="HQE5" s="37"/>
      <c r="HQF5" s="37"/>
      <c r="HQG5" s="37"/>
      <c r="HQH5" s="37"/>
      <c r="HQI5" s="37"/>
      <c r="HQJ5" s="37"/>
      <c r="HQK5" s="37"/>
      <c r="HQL5" s="37"/>
      <c r="HQM5" s="37"/>
      <c r="HQN5" s="37"/>
      <c r="HQO5" s="37"/>
      <c r="HQP5" s="37"/>
      <c r="HQQ5" s="37"/>
      <c r="HQR5" s="37"/>
      <c r="HQS5" s="37"/>
      <c r="HQT5" s="37"/>
      <c r="HQU5" s="37"/>
      <c r="HQV5" s="37"/>
      <c r="HQW5" s="37"/>
      <c r="HQX5" s="37"/>
      <c r="HQY5" s="37"/>
      <c r="HQZ5" s="37"/>
      <c r="HRA5" s="37"/>
      <c r="HRB5" s="37"/>
      <c r="HRC5" s="37"/>
      <c r="HRD5" s="37"/>
      <c r="HRE5" s="37"/>
      <c r="HRF5" s="37"/>
      <c r="HRG5" s="37"/>
      <c r="HRH5" s="37"/>
      <c r="HRI5" s="37"/>
      <c r="HRJ5" s="37"/>
      <c r="HRK5" s="37"/>
      <c r="HRL5" s="37"/>
      <c r="HRM5" s="37"/>
      <c r="HRN5" s="37"/>
      <c r="HRO5" s="37"/>
      <c r="HRP5" s="37"/>
      <c r="HRQ5" s="37"/>
      <c r="HRR5" s="37"/>
      <c r="HRS5" s="37"/>
      <c r="HRT5" s="37"/>
      <c r="HRU5" s="37"/>
      <c r="HRV5" s="37"/>
      <c r="HRW5" s="37"/>
      <c r="HRX5" s="37"/>
      <c r="HRY5" s="37"/>
      <c r="HRZ5" s="37"/>
      <c r="HSA5" s="37"/>
      <c r="HSB5" s="37"/>
      <c r="HSC5" s="37"/>
      <c r="HSD5" s="37"/>
      <c r="HSE5" s="37"/>
      <c r="HSF5" s="37"/>
      <c r="HSG5" s="37"/>
      <c r="HSH5" s="37"/>
      <c r="HSI5" s="37"/>
      <c r="HSJ5" s="37"/>
      <c r="HSK5" s="37"/>
      <c r="HSL5" s="37"/>
      <c r="HSM5" s="37"/>
      <c r="HSN5" s="37"/>
      <c r="HSO5" s="37"/>
      <c r="HSP5" s="37"/>
      <c r="HSQ5" s="37"/>
      <c r="HSR5" s="37"/>
      <c r="HSS5" s="37"/>
      <c r="HST5" s="37"/>
      <c r="HSU5" s="37"/>
      <c r="HSV5" s="37"/>
      <c r="HSW5" s="37"/>
      <c r="HSX5" s="37"/>
      <c r="HSY5" s="37"/>
      <c r="HSZ5" s="37"/>
      <c r="HTA5" s="37"/>
      <c r="HTB5" s="37"/>
      <c r="HTC5" s="37"/>
      <c r="HTD5" s="37"/>
      <c r="HTE5" s="37"/>
      <c r="HTF5" s="37"/>
      <c r="HTG5" s="37"/>
      <c r="HTH5" s="37"/>
      <c r="HTI5" s="37"/>
      <c r="HTJ5" s="37"/>
      <c r="HTK5" s="37"/>
      <c r="HTL5" s="37"/>
      <c r="HTM5" s="37"/>
      <c r="HTN5" s="37"/>
      <c r="HTO5" s="37"/>
      <c r="HTP5" s="37"/>
      <c r="HTQ5" s="37"/>
      <c r="HTR5" s="37"/>
      <c r="HTS5" s="37"/>
      <c r="HTT5" s="37"/>
      <c r="HTU5" s="37"/>
      <c r="HTV5" s="37"/>
      <c r="HTW5" s="37"/>
      <c r="HTX5" s="37"/>
      <c r="HTY5" s="37"/>
      <c r="HTZ5" s="37"/>
      <c r="HUA5" s="37"/>
      <c r="HUB5" s="37"/>
      <c r="HUC5" s="37"/>
      <c r="HUD5" s="37"/>
      <c r="HUE5" s="37"/>
      <c r="HUF5" s="37"/>
      <c r="HUG5" s="37"/>
      <c r="HUH5" s="37"/>
      <c r="HUI5" s="37"/>
      <c r="HUJ5" s="37"/>
      <c r="HUK5" s="37"/>
      <c r="HUL5" s="37"/>
      <c r="HUM5" s="37"/>
      <c r="HUN5" s="37"/>
      <c r="HUO5" s="37"/>
      <c r="HUP5" s="37"/>
      <c r="HUQ5" s="37"/>
      <c r="HUR5" s="37"/>
      <c r="HUS5" s="37"/>
      <c r="HUT5" s="37"/>
      <c r="HUU5" s="37"/>
      <c r="HUV5" s="37"/>
      <c r="HUW5" s="37"/>
      <c r="HUX5" s="37"/>
      <c r="HUY5" s="37"/>
      <c r="HUZ5" s="37"/>
      <c r="HVA5" s="37"/>
      <c r="HVB5" s="37"/>
      <c r="HVC5" s="37"/>
      <c r="HVD5" s="37"/>
      <c r="HVE5" s="37"/>
      <c r="HVF5" s="37"/>
      <c r="HVG5" s="37"/>
      <c r="HVH5" s="37"/>
      <c r="HVI5" s="37"/>
      <c r="HVJ5" s="37"/>
      <c r="HVK5" s="37"/>
      <c r="HVL5" s="37"/>
      <c r="HVM5" s="37"/>
      <c r="HVN5" s="37"/>
      <c r="HVO5" s="37"/>
      <c r="HVP5" s="37"/>
      <c r="HVQ5" s="37"/>
      <c r="HVR5" s="37"/>
      <c r="HVS5" s="37"/>
      <c r="HVT5" s="37"/>
      <c r="HVU5" s="37"/>
      <c r="HVV5" s="37"/>
      <c r="HVW5" s="37"/>
      <c r="HVX5" s="37"/>
      <c r="HVY5" s="37"/>
      <c r="HVZ5" s="37"/>
      <c r="HWA5" s="37"/>
      <c r="HWB5" s="37"/>
      <c r="HWC5" s="37"/>
      <c r="HWD5" s="37"/>
      <c r="HWE5" s="37"/>
      <c r="HWF5" s="37"/>
      <c r="HWG5" s="37"/>
      <c r="HWH5" s="37"/>
      <c r="HWI5" s="37"/>
      <c r="HWJ5" s="37"/>
      <c r="HWK5" s="37"/>
      <c r="HWL5" s="37"/>
      <c r="HWM5" s="37"/>
      <c r="HWN5" s="37"/>
      <c r="HWO5" s="37"/>
      <c r="HWP5" s="37"/>
      <c r="HWQ5" s="37"/>
      <c r="HWR5" s="37"/>
      <c r="HWS5" s="37"/>
      <c r="HWT5" s="37"/>
      <c r="HWU5" s="37"/>
      <c r="HWV5" s="37"/>
      <c r="HWW5" s="37"/>
      <c r="HWX5" s="37"/>
      <c r="HWY5" s="37"/>
      <c r="HWZ5" s="37"/>
      <c r="HXA5" s="37"/>
      <c r="HXB5" s="37"/>
      <c r="HXC5" s="37"/>
      <c r="HXD5" s="37"/>
      <c r="HXE5" s="37"/>
      <c r="HXF5" s="37"/>
      <c r="HXG5" s="37"/>
      <c r="HXH5" s="37"/>
      <c r="HXI5" s="37"/>
      <c r="HXJ5" s="37"/>
      <c r="HXK5" s="37"/>
      <c r="HXL5" s="37"/>
      <c r="HXM5" s="37"/>
      <c r="HXN5" s="37"/>
      <c r="HXO5" s="37"/>
      <c r="HXP5" s="37"/>
      <c r="HXQ5" s="37"/>
      <c r="HXR5" s="37"/>
      <c r="HXS5" s="37"/>
      <c r="HXT5" s="37"/>
      <c r="HXU5" s="37"/>
      <c r="HXV5" s="37"/>
      <c r="HXW5" s="37"/>
      <c r="HXX5" s="37"/>
      <c r="HXY5" s="37"/>
      <c r="HXZ5" s="37"/>
      <c r="HYA5" s="37"/>
      <c r="HYB5" s="37"/>
      <c r="HYC5" s="37"/>
      <c r="HYD5" s="37"/>
      <c r="HYE5" s="37"/>
      <c r="HYF5" s="37"/>
      <c r="HYG5" s="37"/>
      <c r="HYH5" s="37"/>
      <c r="HYI5" s="37"/>
      <c r="HYJ5" s="37"/>
      <c r="HYK5" s="37"/>
      <c r="HYL5" s="37"/>
      <c r="HYM5" s="37"/>
      <c r="HYN5" s="37"/>
      <c r="HYO5" s="37"/>
      <c r="HYP5" s="37"/>
      <c r="HYQ5" s="37"/>
      <c r="HYR5" s="37"/>
      <c r="HYS5" s="37"/>
      <c r="HYT5" s="37"/>
      <c r="HYU5" s="37"/>
      <c r="HYV5" s="37"/>
      <c r="HYW5" s="37"/>
      <c r="HYX5" s="37"/>
      <c r="HYY5" s="37"/>
      <c r="HYZ5" s="37"/>
      <c r="HZA5" s="37"/>
      <c r="HZB5" s="37"/>
      <c r="HZC5" s="37"/>
      <c r="HZD5" s="37"/>
      <c r="HZE5" s="37"/>
      <c r="HZF5" s="37"/>
      <c r="HZG5" s="37"/>
      <c r="HZH5" s="37"/>
      <c r="HZI5" s="37"/>
      <c r="HZJ5" s="37"/>
      <c r="HZK5" s="37"/>
      <c r="HZL5" s="37"/>
      <c r="HZM5" s="37"/>
      <c r="HZN5" s="37"/>
      <c r="HZO5" s="37"/>
      <c r="HZP5" s="37"/>
      <c r="HZQ5" s="37"/>
      <c r="HZR5" s="37"/>
      <c r="HZS5" s="37"/>
      <c r="HZT5" s="37"/>
      <c r="HZU5" s="37"/>
      <c r="HZV5" s="37"/>
      <c r="HZW5" s="37"/>
      <c r="HZX5" s="37"/>
      <c r="HZY5" s="37"/>
      <c r="HZZ5" s="37"/>
      <c r="IAA5" s="37"/>
      <c r="IAB5" s="37"/>
      <c r="IAC5" s="37"/>
      <c r="IAD5" s="37"/>
      <c r="IAE5" s="37"/>
      <c r="IAF5" s="37"/>
      <c r="IAG5" s="37"/>
      <c r="IAH5" s="37"/>
      <c r="IAI5" s="37"/>
      <c r="IAJ5" s="37"/>
      <c r="IAK5" s="37"/>
      <c r="IAL5" s="37"/>
      <c r="IAM5" s="37"/>
      <c r="IAN5" s="37"/>
      <c r="IAO5" s="37"/>
      <c r="IAP5" s="37"/>
      <c r="IAQ5" s="37"/>
      <c r="IAR5" s="37"/>
      <c r="IAS5" s="37"/>
      <c r="IAT5" s="37"/>
      <c r="IAU5" s="37"/>
      <c r="IAV5" s="37"/>
      <c r="IAW5" s="37"/>
      <c r="IAX5" s="37"/>
      <c r="IAY5" s="37"/>
      <c r="IAZ5" s="37"/>
      <c r="IBA5" s="37"/>
      <c r="IBB5" s="37"/>
      <c r="IBC5" s="37"/>
      <c r="IBD5" s="37"/>
      <c r="IBE5" s="37"/>
      <c r="IBF5" s="37"/>
      <c r="IBG5" s="37"/>
      <c r="IBH5" s="37"/>
      <c r="IBI5" s="37"/>
      <c r="IBJ5" s="37"/>
      <c r="IBK5" s="37"/>
      <c r="IBL5" s="37"/>
      <c r="IBM5" s="37"/>
      <c r="IBN5" s="37"/>
      <c r="IBO5" s="37"/>
      <c r="IBP5" s="37"/>
      <c r="IBQ5" s="37"/>
      <c r="IBR5" s="37"/>
      <c r="IBS5" s="37"/>
      <c r="IBT5" s="37"/>
      <c r="IBU5" s="37"/>
      <c r="IBV5" s="37"/>
      <c r="IBW5" s="37"/>
      <c r="IBX5" s="37"/>
      <c r="IBY5" s="37"/>
      <c r="IBZ5" s="37"/>
      <c r="ICA5" s="37"/>
      <c r="ICB5" s="37"/>
      <c r="ICC5" s="37"/>
      <c r="ICD5" s="37"/>
      <c r="ICE5" s="37"/>
      <c r="ICF5" s="37"/>
      <c r="ICG5" s="37"/>
      <c r="ICH5" s="37"/>
      <c r="ICI5" s="37"/>
      <c r="ICJ5" s="37"/>
      <c r="ICK5" s="37"/>
      <c r="ICL5" s="37"/>
      <c r="ICM5" s="37"/>
      <c r="ICN5" s="37"/>
      <c r="ICO5" s="37"/>
      <c r="ICP5" s="37"/>
      <c r="ICQ5" s="37"/>
      <c r="ICR5" s="37"/>
      <c r="ICS5" s="37"/>
      <c r="ICT5" s="37"/>
      <c r="ICU5" s="37"/>
      <c r="ICV5" s="37"/>
      <c r="ICW5" s="37"/>
      <c r="ICX5" s="37"/>
      <c r="ICY5" s="37"/>
      <c r="ICZ5" s="37"/>
      <c r="IDA5" s="37"/>
      <c r="IDB5" s="37"/>
      <c r="IDC5" s="37"/>
      <c r="IDD5" s="37"/>
      <c r="IDE5" s="37"/>
      <c r="IDF5" s="37"/>
      <c r="IDG5" s="37"/>
      <c r="IDH5" s="37"/>
      <c r="IDI5" s="37"/>
      <c r="IDJ5" s="37"/>
      <c r="IDK5" s="37"/>
      <c r="IDL5" s="37"/>
      <c r="IDM5" s="37"/>
      <c r="IDN5" s="37"/>
      <c r="IDO5" s="37"/>
      <c r="IDP5" s="37"/>
      <c r="IDQ5" s="37"/>
      <c r="IDR5" s="37"/>
      <c r="IDS5" s="37"/>
      <c r="IDT5" s="37"/>
      <c r="IDU5" s="37"/>
      <c r="IDV5" s="37"/>
      <c r="IDW5" s="37"/>
      <c r="IDX5" s="37"/>
      <c r="IDY5" s="37"/>
      <c r="IDZ5" s="37"/>
      <c r="IEA5" s="37"/>
      <c r="IEB5" s="37"/>
      <c r="IEC5" s="37"/>
      <c r="IED5" s="37"/>
      <c r="IEE5" s="37"/>
      <c r="IEF5" s="37"/>
      <c r="IEG5" s="37"/>
      <c r="IEH5" s="37"/>
      <c r="IEI5" s="37"/>
      <c r="IEJ5" s="37"/>
      <c r="IEK5" s="37"/>
      <c r="IEL5" s="37"/>
      <c r="IEM5" s="37"/>
      <c r="IEN5" s="37"/>
      <c r="IEO5" s="37"/>
      <c r="IEP5" s="37"/>
      <c r="IEQ5" s="37"/>
      <c r="IER5" s="37"/>
      <c r="IES5" s="37"/>
      <c r="IET5" s="37"/>
      <c r="IEU5" s="37"/>
      <c r="IEV5" s="37"/>
      <c r="IEW5" s="37"/>
      <c r="IEX5" s="37"/>
      <c r="IEY5" s="37"/>
      <c r="IEZ5" s="37"/>
      <c r="IFA5" s="37"/>
      <c r="IFB5" s="37"/>
      <c r="IFC5" s="37"/>
      <c r="IFD5" s="37"/>
      <c r="IFE5" s="37"/>
      <c r="IFF5" s="37"/>
      <c r="IFG5" s="37"/>
      <c r="IFH5" s="37"/>
      <c r="IFI5" s="37"/>
      <c r="IFJ5" s="37"/>
      <c r="IFK5" s="37"/>
      <c r="IFL5" s="37"/>
      <c r="IFM5" s="37"/>
      <c r="IFN5" s="37"/>
      <c r="IFO5" s="37"/>
      <c r="IFP5" s="37"/>
      <c r="IFQ5" s="37"/>
      <c r="IFR5" s="37"/>
      <c r="IFS5" s="37"/>
      <c r="IFT5" s="37"/>
      <c r="IFU5" s="37"/>
      <c r="IFV5" s="37"/>
      <c r="IFW5" s="37"/>
      <c r="IFX5" s="37"/>
      <c r="IFY5" s="37"/>
      <c r="IFZ5" s="37"/>
      <c r="IGA5" s="37"/>
      <c r="IGB5" s="37"/>
      <c r="IGC5" s="37"/>
      <c r="IGD5" s="37"/>
      <c r="IGE5" s="37"/>
      <c r="IGF5" s="37"/>
      <c r="IGG5" s="37"/>
      <c r="IGH5" s="37"/>
      <c r="IGI5" s="37"/>
      <c r="IGJ5" s="37"/>
      <c r="IGK5" s="37"/>
      <c r="IGL5" s="37"/>
      <c r="IGM5" s="37"/>
      <c r="IGN5" s="37"/>
      <c r="IGO5" s="37"/>
      <c r="IGP5" s="37"/>
      <c r="IGQ5" s="37"/>
      <c r="IGR5" s="37"/>
      <c r="IGS5" s="37"/>
      <c r="IGT5" s="37"/>
      <c r="IGU5" s="37"/>
      <c r="IGV5" s="37"/>
      <c r="IGW5" s="37"/>
      <c r="IGX5" s="37"/>
      <c r="IGY5" s="37"/>
      <c r="IGZ5" s="37"/>
      <c r="IHA5" s="37"/>
      <c r="IHB5" s="37"/>
      <c r="IHC5" s="37"/>
      <c r="IHD5" s="37"/>
      <c r="IHE5" s="37"/>
      <c r="IHF5" s="37"/>
      <c r="IHG5" s="37"/>
      <c r="IHH5" s="37"/>
      <c r="IHI5" s="37"/>
      <c r="IHJ5" s="37"/>
      <c r="IHK5" s="37"/>
      <c r="IHL5" s="37"/>
      <c r="IHM5" s="37"/>
      <c r="IHN5" s="37"/>
      <c r="IHO5" s="37"/>
      <c r="IHP5" s="37"/>
      <c r="IHQ5" s="37"/>
      <c r="IHR5" s="37"/>
      <c r="IHS5" s="37"/>
      <c r="IHT5" s="37"/>
      <c r="IHU5" s="37"/>
      <c r="IHV5" s="37"/>
      <c r="IHW5" s="37"/>
      <c r="IHX5" s="37"/>
      <c r="IHY5" s="37"/>
      <c r="IHZ5" s="37"/>
      <c r="IIA5" s="37"/>
      <c r="IIB5" s="37"/>
      <c r="IIC5" s="37"/>
      <c r="IID5" s="37"/>
      <c r="IIE5" s="37"/>
      <c r="IIF5" s="37"/>
      <c r="IIG5" s="37"/>
      <c r="IIH5" s="37"/>
      <c r="III5" s="37"/>
      <c r="IIJ5" s="37"/>
      <c r="IIK5" s="37"/>
      <c r="IIL5" s="37"/>
      <c r="IIM5" s="37"/>
      <c r="IIN5" s="37"/>
      <c r="IIO5" s="37"/>
      <c r="IIP5" s="37"/>
      <c r="IIQ5" s="37"/>
      <c r="IIR5" s="37"/>
      <c r="IIS5" s="37"/>
      <c r="IIT5" s="37"/>
      <c r="IIU5" s="37"/>
      <c r="IIV5" s="37"/>
      <c r="IIW5" s="37"/>
      <c r="IIX5" s="37"/>
      <c r="IIY5" s="37"/>
      <c r="IIZ5" s="37"/>
      <c r="IJA5" s="37"/>
      <c r="IJB5" s="37"/>
      <c r="IJC5" s="37"/>
      <c r="IJD5" s="37"/>
      <c r="IJE5" s="37"/>
      <c r="IJF5" s="37"/>
      <c r="IJG5" s="37"/>
      <c r="IJH5" s="37"/>
      <c r="IJI5" s="37"/>
      <c r="IJJ5" s="37"/>
      <c r="IJK5" s="37"/>
      <c r="IJL5" s="37"/>
      <c r="IJM5" s="37"/>
      <c r="IJN5" s="37"/>
      <c r="IJO5" s="37"/>
      <c r="IJP5" s="37"/>
      <c r="IJQ5" s="37"/>
      <c r="IJR5" s="37"/>
      <c r="IJS5" s="37"/>
      <c r="IJT5" s="37"/>
      <c r="IJU5" s="37"/>
      <c r="IJV5" s="37"/>
      <c r="IJW5" s="37"/>
      <c r="IJX5" s="37"/>
      <c r="IJY5" s="37"/>
      <c r="IJZ5" s="37"/>
      <c r="IKA5" s="37"/>
      <c r="IKB5" s="37"/>
      <c r="IKC5" s="37"/>
      <c r="IKD5" s="37"/>
      <c r="IKE5" s="37"/>
      <c r="IKF5" s="37"/>
      <c r="IKG5" s="37"/>
      <c r="IKH5" s="37"/>
      <c r="IKI5" s="37"/>
      <c r="IKJ5" s="37"/>
      <c r="IKK5" s="37"/>
      <c r="IKL5" s="37"/>
      <c r="IKM5" s="37"/>
      <c r="IKN5" s="37"/>
      <c r="IKO5" s="37"/>
      <c r="IKP5" s="37"/>
      <c r="IKQ5" s="37"/>
      <c r="IKR5" s="37"/>
      <c r="IKS5" s="37"/>
      <c r="IKT5" s="37"/>
      <c r="IKU5" s="37"/>
      <c r="IKV5" s="37"/>
      <c r="IKW5" s="37"/>
      <c r="IKX5" s="37"/>
      <c r="IKY5" s="37"/>
      <c r="IKZ5" s="37"/>
      <c r="ILA5" s="37"/>
      <c r="ILB5" s="37"/>
      <c r="ILC5" s="37"/>
      <c r="ILD5" s="37"/>
      <c r="ILE5" s="37"/>
      <c r="ILF5" s="37"/>
      <c r="ILG5" s="37"/>
      <c r="ILH5" s="37"/>
      <c r="ILI5" s="37"/>
      <c r="ILJ5" s="37"/>
      <c r="ILK5" s="37"/>
      <c r="ILL5" s="37"/>
      <c r="ILM5" s="37"/>
      <c r="ILN5" s="37"/>
      <c r="ILO5" s="37"/>
      <c r="ILP5" s="37"/>
      <c r="ILQ5" s="37"/>
      <c r="ILR5" s="37"/>
      <c r="ILS5" s="37"/>
      <c r="ILT5" s="37"/>
      <c r="ILU5" s="37"/>
      <c r="ILV5" s="37"/>
      <c r="ILW5" s="37"/>
      <c r="ILX5" s="37"/>
      <c r="ILY5" s="37"/>
      <c r="ILZ5" s="37"/>
      <c r="IMA5" s="37"/>
      <c r="IMB5" s="37"/>
      <c r="IMC5" s="37"/>
      <c r="IMD5" s="37"/>
      <c r="IME5" s="37"/>
      <c r="IMF5" s="37"/>
      <c r="IMG5" s="37"/>
      <c r="IMH5" s="37"/>
      <c r="IMI5" s="37"/>
      <c r="IMJ5" s="37"/>
      <c r="IMK5" s="37"/>
      <c r="IML5" s="37"/>
      <c r="IMM5" s="37"/>
      <c r="IMN5" s="37"/>
      <c r="IMO5" s="37"/>
      <c r="IMP5" s="37"/>
      <c r="IMQ5" s="37"/>
      <c r="IMR5" s="37"/>
      <c r="IMS5" s="37"/>
      <c r="IMT5" s="37"/>
      <c r="IMU5" s="37"/>
      <c r="IMV5" s="37"/>
      <c r="IMW5" s="37"/>
      <c r="IMX5" s="37"/>
      <c r="IMY5" s="37"/>
      <c r="IMZ5" s="37"/>
      <c r="INA5" s="37"/>
      <c r="INB5" s="37"/>
      <c r="INC5" s="37"/>
      <c r="IND5" s="37"/>
      <c r="INE5" s="37"/>
      <c r="INF5" s="37"/>
      <c r="ING5" s="37"/>
      <c r="INH5" s="37"/>
      <c r="INI5" s="37"/>
      <c r="INJ5" s="37"/>
      <c r="INK5" s="37"/>
      <c r="INL5" s="37"/>
      <c r="INM5" s="37"/>
      <c r="INN5" s="37"/>
      <c r="INO5" s="37"/>
      <c r="INP5" s="37"/>
      <c r="INQ5" s="37"/>
      <c r="INR5" s="37"/>
      <c r="INS5" s="37"/>
      <c r="INT5" s="37"/>
      <c r="INU5" s="37"/>
      <c r="INV5" s="37"/>
      <c r="INW5" s="37"/>
      <c r="INX5" s="37"/>
      <c r="INY5" s="37"/>
      <c r="INZ5" s="37"/>
      <c r="IOA5" s="37"/>
      <c r="IOB5" s="37"/>
      <c r="IOC5" s="37"/>
      <c r="IOD5" s="37"/>
      <c r="IOE5" s="37"/>
      <c r="IOF5" s="37"/>
      <c r="IOG5" s="37"/>
      <c r="IOH5" s="37"/>
      <c r="IOI5" s="37"/>
      <c r="IOJ5" s="37"/>
      <c r="IOK5" s="37"/>
      <c r="IOL5" s="37"/>
      <c r="IOM5" s="37"/>
      <c r="ION5" s="37"/>
      <c r="IOO5" s="37"/>
      <c r="IOP5" s="37"/>
      <c r="IOQ5" s="37"/>
      <c r="IOR5" s="37"/>
      <c r="IOS5" s="37"/>
      <c r="IOT5" s="37"/>
      <c r="IOU5" s="37"/>
      <c r="IOV5" s="37"/>
      <c r="IOW5" s="37"/>
      <c r="IOX5" s="37"/>
      <c r="IOY5" s="37"/>
      <c r="IOZ5" s="37"/>
      <c r="IPA5" s="37"/>
      <c r="IPB5" s="37"/>
      <c r="IPC5" s="37"/>
      <c r="IPD5" s="37"/>
      <c r="IPE5" s="37"/>
      <c r="IPF5" s="37"/>
      <c r="IPG5" s="37"/>
      <c r="IPH5" s="37"/>
      <c r="IPI5" s="37"/>
      <c r="IPJ5" s="37"/>
      <c r="IPK5" s="37"/>
      <c r="IPL5" s="37"/>
      <c r="IPM5" s="37"/>
      <c r="IPN5" s="37"/>
      <c r="IPO5" s="37"/>
      <c r="IPP5" s="37"/>
      <c r="IPQ5" s="37"/>
      <c r="IPR5" s="37"/>
      <c r="IPS5" s="37"/>
      <c r="IPT5" s="37"/>
      <c r="IPU5" s="37"/>
      <c r="IPV5" s="37"/>
      <c r="IPW5" s="37"/>
      <c r="IPX5" s="37"/>
      <c r="IPY5" s="37"/>
      <c r="IPZ5" s="37"/>
      <c r="IQA5" s="37"/>
      <c r="IQB5" s="37"/>
      <c r="IQC5" s="37"/>
      <c r="IQD5" s="37"/>
      <c r="IQE5" s="37"/>
      <c r="IQF5" s="37"/>
      <c r="IQG5" s="37"/>
      <c r="IQH5" s="37"/>
      <c r="IQI5" s="37"/>
      <c r="IQJ5" s="37"/>
      <c r="IQK5" s="37"/>
      <c r="IQL5" s="37"/>
      <c r="IQM5" s="37"/>
      <c r="IQN5" s="37"/>
      <c r="IQO5" s="37"/>
      <c r="IQP5" s="37"/>
      <c r="IQQ5" s="37"/>
      <c r="IQR5" s="37"/>
      <c r="IQS5" s="37"/>
      <c r="IQT5" s="37"/>
      <c r="IQU5" s="37"/>
      <c r="IQV5" s="37"/>
      <c r="IQW5" s="37"/>
      <c r="IQX5" s="37"/>
      <c r="IQY5" s="37"/>
      <c r="IQZ5" s="37"/>
      <c r="IRA5" s="37"/>
      <c r="IRB5" s="37"/>
      <c r="IRC5" s="37"/>
      <c r="IRD5" s="37"/>
      <c r="IRE5" s="37"/>
      <c r="IRF5" s="37"/>
      <c r="IRG5" s="37"/>
      <c r="IRH5" s="37"/>
      <c r="IRI5" s="37"/>
      <c r="IRJ5" s="37"/>
      <c r="IRK5" s="37"/>
      <c r="IRL5" s="37"/>
      <c r="IRM5" s="37"/>
      <c r="IRN5" s="37"/>
      <c r="IRO5" s="37"/>
      <c r="IRP5" s="37"/>
      <c r="IRQ5" s="37"/>
      <c r="IRR5" s="37"/>
      <c r="IRS5" s="37"/>
      <c r="IRT5" s="37"/>
      <c r="IRU5" s="37"/>
      <c r="IRV5" s="37"/>
      <c r="IRW5" s="37"/>
      <c r="IRX5" s="37"/>
      <c r="IRY5" s="37"/>
      <c r="IRZ5" s="37"/>
      <c r="ISA5" s="37"/>
      <c r="ISB5" s="37"/>
      <c r="ISC5" s="37"/>
      <c r="ISD5" s="37"/>
      <c r="ISE5" s="37"/>
      <c r="ISF5" s="37"/>
      <c r="ISG5" s="37"/>
      <c r="ISH5" s="37"/>
      <c r="ISI5" s="37"/>
      <c r="ISJ5" s="37"/>
      <c r="ISK5" s="37"/>
      <c r="ISL5" s="37"/>
      <c r="ISM5" s="37"/>
      <c r="ISN5" s="37"/>
      <c r="ISO5" s="37"/>
      <c r="ISP5" s="37"/>
      <c r="ISQ5" s="37"/>
      <c r="ISR5" s="37"/>
      <c r="ISS5" s="37"/>
      <c r="IST5" s="37"/>
      <c r="ISU5" s="37"/>
      <c r="ISV5" s="37"/>
      <c r="ISW5" s="37"/>
      <c r="ISX5" s="37"/>
      <c r="ISY5" s="37"/>
      <c r="ISZ5" s="37"/>
      <c r="ITA5" s="37"/>
      <c r="ITB5" s="37"/>
      <c r="ITC5" s="37"/>
      <c r="ITD5" s="37"/>
      <c r="ITE5" s="37"/>
      <c r="ITF5" s="37"/>
      <c r="ITG5" s="37"/>
      <c r="ITH5" s="37"/>
      <c r="ITI5" s="37"/>
      <c r="ITJ5" s="37"/>
      <c r="ITK5" s="37"/>
      <c r="ITL5" s="37"/>
      <c r="ITM5" s="37"/>
      <c r="ITN5" s="37"/>
      <c r="ITO5" s="37"/>
      <c r="ITP5" s="37"/>
      <c r="ITQ5" s="37"/>
      <c r="ITR5" s="37"/>
      <c r="ITS5" s="37"/>
      <c r="ITT5" s="37"/>
      <c r="ITU5" s="37"/>
      <c r="ITV5" s="37"/>
      <c r="ITW5" s="37"/>
      <c r="ITX5" s="37"/>
      <c r="ITY5" s="37"/>
      <c r="ITZ5" s="37"/>
      <c r="IUA5" s="37"/>
      <c r="IUB5" s="37"/>
      <c r="IUC5" s="37"/>
      <c r="IUD5" s="37"/>
      <c r="IUE5" s="37"/>
      <c r="IUF5" s="37"/>
      <c r="IUG5" s="37"/>
      <c r="IUH5" s="37"/>
      <c r="IUI5" s="37"/>
      <c r="IUJ5" s="37"/>
      <c r="IUK5" s="37"/>
      <c r="IUL5" s="37"/>
      <c r="IUM5" s="37"/>
      <c r="IUN5" s="37"/>
      <c r="IUO5" s="37"/>
      <c r="IUP5" s="37"/>
      <c r="IUQ5" s="37"/>
      <c r="IUR5" s="37"/>
      <c r="IUS5" s="37"/>
      <c r="IUT5" s="37"/>
      <c r="IUU5" s="37"/>
      <c r="IUV5" s="37"/>
      <c r="IUW5" s="37"/>
      <c r="IUX5" s="37"/>
      <c r="IUY5" s="37"/>
      <c r="IUZ5" s="37"/>
      <c r="IVA5" s="37"/>
      <c r="IVB5" s="37"/>
      <c r="IVC5" s="37"/>
      <c r="IVD5" s="37"/>
      <c r="IVE5" s="37"/>
      <c r="IVF5" s="37"/>
      <c r="IVG5" s="37"/>
      <c r="IVH5" s="37"/>
      <c r="IVI5" s="37"/>
      <c r="IVJ5" s="37"/>
      <c r="IVK5" s="37"/>
      <c r="IVL5" s="37"/>
      <c r="IVM5" s="37"/>
      <c r="IVN5" s="37"/>
      <c r="IVO5" s="37"/>
      <c r="IVP5" s="37"/>
      <c r="IVQ5" s="37"/>
      <c r="IVR5" s="37"/>
      <c r="IVS5" s="37"/>
      <c r="IVT5" s="37"/>
      <c r="IVU5" s="37"/>
      <c r="IVV5" s="37"/>
      <c r="IVW5" s="37"/>
      <c r="IVX5" s="37"/>
      <c r="IVY5" s="37"/>
      <c r="IVZ5" s="37"/>
      <c r="IWA5" s="37"/>
      <c r="IWB5" s="37"/>
      <c r="IWC5" s="37"/>
      <c r="IWD5" s="37"/>
      <c r="IWE5" s="37"/>
      <c r="IWF5" s="37"/>
      <c r="IWG5" s="37"/>
      <c r="IWH5" s="37"/>
      <c r="IWI5" s="37"/>
      <c r="IWJ5" s="37"/>
      <c r="IWK5" s="37"/>
      <c r="IWL5" s="37"/>
      <c r="IWM5" s="37"/>
      <c r="IWN5" s="37"/>
      <c r="IWO5" s="37"/>
      <c r="IWP5" s="37"/>
      <c r="IWQ5" s="37"/>
      <c r="IWR5" s="37"/>
      <c r="IWS5" s="37"/>
      <c r="IWT5" s="37"/>
      <c r="IWU5" s="37"/>
      <c r="IWV5" s="37"/>
      <c r="IWW5" s="37"/>
      <c r="IWX5" s="37"/>
      <c r="IWY5" s="37"/>
      <c r="IWZ5" s="37"/>
      <c r="IXA5" s="37"/>
      <c r="IXB5" s="37"/>
      <c r="IXC5" s="37"/>
      <c r="IXD5" s="37"/>
      <c r="IXE5" s="37"/>
      <c r="IXF5" s="37"/>
      <c r="IXG5" s="37"/>
      <c r="IXH5" s="37"/>
      <c r="IXI5" s="37"/>
      <c r="IXJ5" s="37"/>
      <c r="IXK5" s="37"/>
      <c r="IXL5" s="37"/>
      <c r="IXM5" s="37"/>
      <c r="IXN5" s="37"/>
      <c r="IXO5" s="37"/>
      <c r="IXP5" s="37"/>
      <c r="IXQ5" s="37"/>
      <c r="IXR5" s="37"/>
      <c r="IXS5" s="37"/>
      <c r="IXT5" s="37"/>
      <c r="IXU5" s="37"/>
      <c r="IXV5" s="37"/>
      <c r="IXW5" s="37"/>
      <c r="IXX5" s="37"/>
      <c r="IXY5" s="37"/>
      <c r="IXZ5" s="37"/>
      <c r="IYA5" s="37"/>
      <c r="IYB5" s="37"/>
      <c r="IYC5" s="37"/>
      <c r="IYD5" s="37"/>
      <c r="IYE5" s="37"/>
      <c r="IYF5" s="37"/>
      <c r="IYG5" s="37"/>
      <c r="IYH5" s="37"/>
      <c r="IYI5" s="37"/>
      <c r="IYJ5" s="37"/>
      <c r="IYK5" s="37"/>
      <c r="IYL5" s="37"/>
      <c r="IYM5" s="37"/>
      <c r="IYN5" s="37"/>
      <c r="IYO5" s="37"/>
      <c r="IYP5" s="37"/>
      <c r="IYQ5" s="37"/>
      <c r="IYR5" s="37"/>
      <c r="IYS5" s="37"/>
      <c r="IYT5" s="37"/>
      <c r="IYU5" s="37"/>
      <c r="IYV5" s="37"/>
      <c r="IYW5" s="37"/>
      <c r="IYX5" s="37"/>
      <c r="IYY5" s="37"/>
      <c r="IYZ5" s="37"/>
      <c r="IZA5" s="37"/>
      <c r="IZB5" s="37"/>
      <c r="IZC5" s="37"/>
      <c r="IZD5" s="37"/>
      <c r="IZE5" s="37"/>
      <c r="IZF5" s="37"/>
      <c r="IZG5" s="37"/>
      <c r="IZH5" s="37"/>
      <c r="IZI5" s="37"/>
      <c r="IZJ5" s="37"/>
      <c r="IZK5" s="37"/>
      <c r="IZL5" s="37"/>
      <c r="IZM5" s="37"/>
      <c r="IZN5" s="37"/>
      <c r="IZO5" s="37"/>
      <c r="IZP5" s="37"/>
      <c r="IZQ5" s="37"/>
      <c r="IZR5" s="37"/>
      <c r="IZS5" s="37"/>
      <c r="IZT5" s="37"/>
      <c r="IZU5" s="37"/>
      <c r="IZV5" s="37"/>
      <c r="IZW5" s="37"/>
      <c r="IZX5" s="37"/>
      <c r="IZY5" s="37"/>
      <c r="IZZ5" s="37"/>
      <c r="JAA5" s="37"/>
      <c r="JAB5" s="37"/>
      <c r="JAC5" s="37"/>
      <c r="JAD5" s="37"/>
      <c r="JAE5" s="37"/>
      <c r="JAF5" s="37"/>
      <c r="JAG5" s="37"/>
      <c r="JAH5" s="37"/>
      <c r="JAI5" s="37"/>
      <c r="JAJ5" s="37"/>
      <c r="JAK5" s="37"/>
      <c r="JAL5" s="37"/>
      <c r="JAM5" s="37"/>
      <c r="JAN5" s="37"/>
      <c r="JAO5" s="37"/>
      <c r="JAP5" s="37"/>
      <c r="JAQ5" s="37"/>
      <c r="JAR5" s="37"/>
      <c r="JAS5" s="37"/>
      <c r="JAT5" s="37"/>
      <c r="JAU5" s="37"/>
      <c r="JAV5" s="37"/>
      <c r="JAW5" s="37"/>
      <c r="JAX5" s="37"/>
      <c r="JAY5" s="37"/>
      <c r="JAZ5" s="37"/>
      <c r="JBA5" s="37"/>
      <c r="JBB5" s="37"/>
      <c r="JBC5" s="37"/>
      <c r="JBD5" s="37"/>
      <c r="JBE5" s="37"/>
      <c r="JBF5" s="37"/>
      <c r="JBG5" s="37"/>
      <c r="JBH5" s="37"/>
      <c r="JBI5" s="37"/>
      <c r="JBJ5" s="37"/>
      <c r="JBK5" s="37"/>
      <c r="JBL5" s="37"/>
      <c r="JBM5" s="37"/>
      <c r="JBN5" s="37"/>
      <c r="JBO5" s="37"/>
      <c r="JBP5" s="37"/>
      <c r="JBQ5" s="37"/>
      <c r="JBR5" s="37"/>
      <c r="JBS5" s="37"/>
      <c r="JBT5" s="37"/>
      <c r="JBU5" s="37"/>
      <c r="JBV5" s="37"/>
      <c r="JBW5" s="37"/>
      <c r="JBX5" s="37"/>
      <c r="JBY5" s="37"/>
      <c r="JBZ5" s="37"/>
      <c r="JCA5" s="37"/>
      <c r="JCB5" s="37"/>
      <c r="JCC5" s="37"/>
      <c r="JCD5" s="37"/>
      <c r="JCE5" s="37"/>
      <c r="JCF5" s="37"/>
      <c r="JCG5" s="37"/>
      <c r="JCH5" s="37"/>
      <c r="JCI5" s="37"/>
      <c r="JCJ5" s="37"/>
      <c r="JCK5" s="37"/>
      <c r="JCL5" s="37"/>
      <c r="JCM5" s="37"/>
      <c r="JCN5" s="37"/>
      <c r="JCO5" s="37"/>
      <c r="JCP5" s="37"/>
      <c r="JCQ5" s="37"/>
      <c r="JCR5" s="37"/>
      <c r="JCS5" s="37"/>
      <c r="JCT5" s="37"/>
      <c r="JCU5" s="37"/>
      <c r="JCV5" s="37"/>
      <c r="JCW5" s="37"/>
      <c r="JCX5" s="37"/>
      <c r="JCY5" s="37"/>
      <c r="JCZ5" s="37"/>
      <c r="JDA5" s="37"/>
      <c r="JDB5" s="37"/>
      <c r="JDC5" s="37"/>
      <c r="JDD5" s="37"/>
      <c r="JDE5" s="37"/>
      <c r="JDF5" s="37"/>
      <c r="JDG5" s="37"/>
      <c r="JDH5" s="37"/>
      <c r="JDI5" s="37"/>
      <c r="JDJ5" s="37"/>
      <c r="JDK5" s="37"/>
      <c r="JDL5" s="37"/>
      <c r="JDM5" s="37"/>
      <c r="JDN5" s="37"/>
      <c r="JDO5" s="37"/>
      <c r="JDP5" s="37"/>
      <c r="JDQ5" s="37"/>
      <c r="JDR5" s="37"/>
      <c r="JDS5" s="37"/>
      <c r="JDT5" s="37"/>
      <c r="JDU5" s="37"/>
      <c r="JDV5" s="37"/>
      <c r="JDW5" s="37"/>
      <c r="JDX5" s="37"/>
      <c r="JDY5" s="37"/>
      <c r="JDZ5" s="37"/>
      <c r="JEA5" s="37"/>
      <c r="JEB5" s="37"/>
      <c r="JEC5" s="37"/>
      <c r="JED5" s="37"/>
      <c r="JEE5" s="37"/>
      <c r="JEF5" s="37"/>
      <c r="JEG5" s="37"/>
      <c r="JEH5" s="37"/>
      <c r="JEI5" s="37"/>
      <c r="JEJ5" s="37"/>
      <c r="JEK5" s="37"/>
      <c r="JEL5" s="37"/>
      <c r="JEM5" s="37"/>
      <c r="JEN5" s="37"/>
      <c r="JEO5" s="37"/>
      <c r="JEP5" s="37"/>
      <c r="JEQ5" s="37"/>
      <c r="JER5" s="37"/>
      <c r="JES5" s="37"/>
      <c r="JET5" s="37"/>
      <c r="JEU5" s="37"/>
      <c r="JEV5" s="37"/>
      <c r="JEW5" s="37"/>
      <c r="JEX5" s="37"/>
      <c r="JEY5" s="37"/>
      <c r="JEZ5" s="37"/>
      <c r="JFA5" s="37"/>
      <c r="JFB5" s="37"/>
      <c r="JFC5" s="37"/>
      <c r="JFD5" s="37"/>
      <c r="JFE5" s="37"/>
      <c r="JFF5" s="37"/>
      <c r="JFG5" s="37"/>
      <c r="JFH5" s="37"/>
      <c r="JFI5" s="37"/>
      <c r="JFJ5" s="37"/>
      <c r="JFK5" s="37"/>
      <c r="JFL5" s="37"/>
      <c r="JFM5" s="37"/>
      <c r="JFN5" s="37"/>
      <c r="JFO5" s="37"/>
      <c r="JFP5" s="37"/>
      <c r="JFQ5" s="37"/>
      <c r="JFR5" s="37"/>
      <c r="JFS5" s="37"/>
      <c r="JFT5" s="37"/>
      <c r="JFU5" s="37"/>
      <c r="JFV5" s="37"/>
      <c r="JFW5" s="37"/>
      <c r="JFX5" s="37"/>
      <c r="JFY5" s="37"/>
      <c r="JFZ5" s="37"/>
      <c r="JGA5" s="37"/>
      <c r="JGB5" s="37"/>
      <c r="JGC5" s="37"/>
      <c r="JGD5" s="37"/>
      <c r="JGE5" s="37"/>
      <c r="JGF5" s="37"/>
      <c r="JGG5" s="37"/>
      <c r="JGH5" s="37"/>
      <c r="JGI5" s="37"/>
      <c r="JGJ5" s="37"/>
      <c r="JGK5" s="37"/>
      <c r="JGL5" s="37"/>
      <c r="JGM5" s="37"/>
      <c r="JGN5" s="37"/>
      <c r="JGO5" s="37"/>
      <c r="JGP5" s="37"/>
      <c r="JGQ5" s="37"/>
      <c r="JGR5" s="37"/>
      <c r="JGS5" s="37"/>
      <c r="JGT5" s="37"/>
      <c r="JGU5" s="37"/>
      <c r="JGV5" s="37"/>
      <c r="JGW5" s="37"/>
      <c r="JGX5" s="37"/>
      <c r="JGY5" s="37"/>
      <c r="JGZ5" s="37"/>
      <c r="JHA5" s="37"/>
      <c r="JHB5" s="37"/>
      <c r="JHC5" s="37"/>
      <c r="JHD5" s="37"/>
      <c r="JHE5" s="37"/>
      <c r="JHF5" s="37"/>
      <c r="JHG5" s="37"/>
      <c r="JHH5" s="37"/>
      <c r="JHI5" s="37"/>
      <c r="JHJ5" s="37"/>
      <c r="JHK5" s="37"/>
      <c r="JHL5" s="37"/>
      <c r="JHM5" s="37"/>
      <c r="JHN5" s="37"/>
      <c r="JHO5" s="37"/>
      <c r="JHP5" s="37"/>
      <c r="JHQ5" s="37"/>
      <c r="JHR5" s="37"/>
      <c r="JHS5" s="37"/>
      <c r="JHT5" s="37"/>
      <c r="JHU5" s="37"/>
      <c r="JHV5" s="37"/>
      <c r="JHW5" s="37"/>
      <c r="JHX5" s="37"/>
      <c r="JHY5" s="37"/>
      <c r="JHZ5" s="37"/>
      <c r="JIA5" s="37"/>
      <c r="JIB5" s="37"/>
      <c r="JIC5" s="37"/>
      <c r="JID5" s="37"/>
      <c r="JIE5" s="37"/>
      <c r="JIF5" s="37"/>
      <c r="JIG5" s="37"/>
      <c r="JIH5" s="37"/>
      <c r="JII5" s="37"/>
      <c r="JIJ5" s="37"/>
      <c r="JIK5" s="37"/>
      <c r="JIL5" s="37"/>
      <c r="JIM5" s="37"/>
      <c r="JIN5" s="37"/>
      <c r="JIO5" s="37"/>
      <c r="JIP5" s="37"/>
      <c r="JIQ5" s="37"/>
      <c r="JIR5" s="37"/>
      <c r="JIS5" s="37"/>
      <c r="JIT5" s="37"/>
      <c r="JIU5" s="37"/>
      <c r="JIV5" s="37"/>
      <c r="JIW5" s="37"/>
      <c r="JIX5" s="37"/>
      <c r="JIY5" s="37"/>
      <c r="JIZ5" s="37"/>
      <c r="JJA5" s="37"/>
      <c r="JJB5" s="37"/>
      <c r="JJC5" s="37"/>
      <c r="JJD5" s="37"/>
      <c r="JJE5" s="37"/>
      <c r="JJF5" s="37"/>
      <c r="JJG5" s="37"/>
      <c r="JJH5" s="37"/>
      <c r="JJI5" s="37"/>
      <c r="JJJ5" s="37"/>
      <c r="JJK5" s="37"/>
      <c r="JJL5" s="37"/>
      <c r="JJM5" s="37"/>
      <c r="JJN5" s="37"/>
      <c r="JJO5" s="37"/>
      <c r="JJP5" s="37"/>
      <c r="JJQ5" s="37"/>
      <c r="JJR5" s="37"/>
      <c r="JJS5" s="37"/>
      <c r="JJT5" s="37"/>
      <c r="JJU5" s="37"/>
      <c r="JJV5" s="37"/>
      <c r="JJW5" s="37"/>
      <c r="JJX5" s="37"/>
      <c r="JJY5" s="37"/>
      <c r="JJZ5" s="37"/>
      <c r="JKA5" s="37"/>
      <c r="JKB5" s="37"/>
      <c r="JKC5" s="37"/>
      <c r="JKD5" s="37"/>
      <c r="JKE5" s="37"/>
      <c r="JKF5" s="37"/>
      <c r="JKG5" s="37"/>
      <c r="JKH5" s="37"/>
      <c r="JKI5" s="37"/>
      <c r="JKJ5" s="37"/>
      <c r="JKK5" s="37"/>
      <c r="JKL5" s="37"/>
      <c r="JKM5" s="37"/>
      <c r="JKN5" s="37"/>
      <c r="JKO5" s="37"/>
      <c r="JKP5" s="37"/>
      <c r="JKQ5" s="37"/>
      <c r="JKR5" s="37"/>
      <c r="JKS5" s="37"/>
      <c r="JKT5" s="37"/>
      <c r="JKU5" s="37"/>
      <c r="JKV5" s="37"/>
      <c r="JKW5" s="37"/>
      <c r="JKX5" s="37"/>
      <c r="JKY5" s="37"/>
      <c r="JKZ5" s="37"/>
      <c r="JLA5" s="37"/>
      <c r="JLB5" s="37"/>
      <c r="JLC5" s="37"/>
      <c r="JLD5" s="37"/>
      <c r="JLE5" s="37"/>
      <c r="JLF5" s="37"/>
      <c r="JLG5" s="37"/>
      <c r="JLH5" s="37"/>
      <c r="JLI5" s="37"/>
      <c r="JLJ5" s="37"/>
      <c r="JLK5" s="37"/>
      <c r="JLL5" s="37"/>
      <c r="JLM5" s="37"/>
      <c r="JLN5" s="37"/>
      <c r="JLO5" s="37"/>
      <c r="JLP5" s="37"/>
      <c r="JLQ5" s="37"/>
      <c r="JLR5" s="37"/>
      <c r="JLS5" s="37"/>
      <c r="JLT5" s="37"/>
      <c r="JLU5" s="37"/>
      <c r="JLV5" s="37"/>
      <c r="JLW5" s="37"/>
      <c r="JLX5" s="37"/>
      <c r="JLY5" s="37"/>
      <c r="JLZ5" s="37"/>
      <c r="JMA5" s="37"/>
      <c r="JMB5" s="37"/>
      <c r="JMC5" s="37"/>
      <c r="JMD5" s="37"/>
      <c r="JME5" s="37"/>
      <c r="JMF5" s="37"/>
      <c r="JMG5" s="37"/>
      <c r="JMH5" s="37"/>
      <c r="JMI5" s="37"/>
      <c r="JMJ5" s="37"/>
      <c r="JMK5" s="37"/>
      <c r="JML5" s="37"/>
      <c r="JMM5" s="37"/>
      <c r="JMN5" s="37"/>
      <c r="JMO5" s="37"/>
      <c r="JMP5" s="37"/>
      <c r="JMQ5" s="37"/>
      <c r="JMR5" s="37"/>
      <c r="JMS5" s="37"/>
      <c r="JMT5" s="37"/>
      <c r="JMU5" s="37"/>
      <c r="JMV5" s="37"/>
      <c r="JMW5" s="37"/>
      <c r="JMX5" s="37"/>
      <c r="JMY5" s="37"/>
      <c r="JMZ5" s="37"/>
      <c r="JNA5" s="37"/>
      <c r="JNB5" s="37"/>
      <c r="JNC5" s="37"/>
      <c r="JND5" s="37"/>
      <c r="JNE5" s="37"/>
      <c r="JNF5" s="37"/>
      <c r="JNG5" s="37"/>
      <c r="JNH5" s="37"/>
      <c r="JNI5" s="37"/>
      <c r="JNJ5" s="37"/>
      <c r="JNK5" s="37"/>
      <c r="JNL5" s="37"/>
      <c r="JNM5" s="37"/>
      <c r="JNN5" s="37"/>
      <c r="JNO5" s="37"/>
      <c r="JNP5" s="37"/>
      <c r="JNQ5" s="37"/>
      <c r="JNR5" s="37"/>
      <c r="JNS5" s="37"/>
      <c r="JNT5" s="37"/>
      <c r="JNU5" s="37"/>
      <c r="JNV5" s="37"/>
      <c r="JNW5" s="37"/>
      <c r="JNX5" s="37"/>
      <c r="JNY5" s="37"/>
      <c r="JNZ5" s="37"/>
      <c r="JOA5" s="37"/>
      <c r="JOB5" s="37"/>
      <c r="JOC5" s="37"/>
      <c r="JOD5" s="37"/>
      <c r="JOE5" s="37"/>
      <c r="JOF5" s="37"/>
      <c r="JOG5" s="37"/>
      <c r="JOH5" s="37"/>
      <c r="JOI5" s="37"/>
      <c r="JOJ5" s="37"/>
      <c r="JOK5" s="37"/>
      <c r="JOL5" s="37"/>
      <c r="JOM5" s="37"/>
      <c r="JON5" s="37"/>
      <c r="JOO5" s="37"/>
      <c r="JOP5" s="37"/>
      <c r="JOQ5" s="37"/>
      <c r="JOR5" s="37"/>
      <c r="JOS5" s="37"/>
      <c r="JOT5" s="37"/>
      <c r="JOU5" s="37"/>
      <c r="JOV5" s="37"/>
      <c r="JOW5" s="37"/>
      <c r="JOX5" s="37"/>
      <c r="JOY5" s="37"/>
      <c r="JOZ5" s="37"/>
      <c r="JPA5" s="37"/>
      <c r="JPB5" s="37"/>
      <c r="JPC5" s="37"/>
      <c r="JPD5" s="37"/>
      <c r="JPE5" s="37"/>
      <c r="JPF5" s="37"/>
      <c r="JPG5" s="37"/>
      <c r="JPH5" s="37"/>
      <c r="JPI5" s="37"/>
      <c r="JPJ5" s="37"/>
      <c r="JPK5" s="37"/>
      <c r="JPL5" s="37"/>
      <c r="JPM5" s="37"/>
      <c r="JPN5" s="37"/>
      <c r="JPO5" s="37"/>
      <c r="JPP5" s="37"/>
      <c r="JPQ5" s="37"/>
      <c r="JPR5" s="37"/>
      <c r="JPS5" s="37"/>
      <c r="JPT5" s="37"/>
      <c r="JPU5" s="37"/>
      <c r="JPV5" s="37"/>
      <c r="JPW5" s="37"/>
      <c r="JPX5" s="37"/>
      <c r="JPY5" s="37"/>
      <c r="JPZ5" s="37"/>
      <c r="JQA5" s="37"/>
      <c r="JQB5" s="37"/>
      <c r="JQC5" s="37"/>
      <c r="JQD5" s="37"/>
      <c r="JQE5" s="37"/>
      <c r="JQF5" s="37"/>
      <c r="JQG5" s="37"/>
      <c r="JQH5" s="37"/>
      <c r="JQI5" s="37"/>
      <c r="JQJ5" s="37"/>
      <c r="JQK5" s="37"/>
      <c r="JQL5" s="37"/>
      <c r="JQM5" s="37"/>
      <c r="JQN5" s="37"/>
      <c r="JQO5" s="37"/>
      <c r="JQP5" s="37"/>
      <c r="JQQ5" s="37"/>
      <c r="JQR5" s="37"/>
      <c r="JQS5" s="37"/>
      <c r="JQT5" s="37"/>
      <c r="JQU5" s="37"/>
      <c r="JQV5" s="37"/>
      <c r="JQW5" s="37"/>
      <c r="JQX5" s="37"/>
      <c r="JQY5" s="37"/>
      <c r="JQZ5" s="37"/>
      <c r="JRA5" s="37"/>
      <c r="JRB5" s="37"/>
      <c r="JRC5" s="37"/>
      <c r="JRD5" s="37"/>
      <c r="JRE5" s="37"/>
      <c r="JRF5" s="37"/>
      <c r="JRG5" s="37"/>
      <c r="JRH5" s="37"/>
      <c r="JRI5" s="37"/>
      <c r="JRJ5" s="37"/>
      <c r="JRK5" s="37"/>
      <c r="JRL5" s="37"/>
      <c r="JRM5" s="37"/>
      <c r="JRN5" s="37"/>
      <c r="JRO5" s="37"/>
      <c r="JRP5" s="37"/>
      <c r="JRQ5" s="37"/>
      <c r="JRR5" s="37"/>
      <c r="JRS5" s="37"/>
      <c r="JRT5" s="37"/>
      <c r="JRU5" s="37"/>
      <c r="JRV5" s="37"/>
      <c r="JRW5" s="37"/>
      <c r="JRX5" s="37"/>
      <c r="JRY5" s="37"/>
      <c r="JRZ5" s="37"/>
      <c r="JSA5" s="37"/>
      <c r="JSB5" s="37"/>
      <c r="JSC5" s="37"/>
      <c r="JSD5" s="37"/>
      <c r="JSE5" s="37"/>
      <c r="JSF5" s="37"/>
      <c r="JSG5" s="37"/>
      <c r="JSH5" s="37"/>
      <c r="JSI5" s="37"/>
      <c r="JSJ5" s="37"/>
      <c r="JSK5" s="37"/>
      <c r="JSL5" s="37"/>
      <c r="JSM5" s="37"/>
      <c r="JSN5" s="37"/>
      <c r="JSO5" s="37"/>
      <c r="JSP5" s="37"/>
      <c r="JSQ5" s="37"/>
      <c r="JSR5" s="37"/>
      <c r="JSS5" s="37"/>
      <c r="JST5" s="37"/>
      <c r="JSU5" s="37"/>
      <c r="JSV5" s="37"/>
      <c r="JSW5" s="37"/>
      <c r="JSX5" s="37"/>
      <c r="JSY5" s="37"/>
      <c r="JSZ5" s="37"/>
      <c r="JTA5" s="37"/>
      <c r="JTB5" s="37"/>
      <c r="JTC5" s="37"/>
      <c r="JTD5" s="37"/>
      <c r="JTE5" s="37"/>
      <c r="JTF5" s="37"/>
      <c r="JTG5" s="37"/>
      <c r="JTH5" s="37"/>
      <c r="JTI5" s="37"/>
      <c r="JTJ5" s="37"/>
      <c r="JTK5" s="37"/>
      <c r="JTL5" s="37"/>
      <c r="JTM5" s="37"/>
      <c r="JTN5" s="37"/>
      <c r="JTO5" s="37"/>
      <c r="JTP5" s="37"/>
      <c r="JTQ5" s="37"/>
      <c r="JTR5" s="37"/>
      <c r="JTS5" s="37"/>
      <c r="JTT5" s="37"/>
      <c r="JTU5" s="37"/>
      <c r="JTV5" s="37"/>
      <c r="JTW5" s="37"/>
      <c r="JTX5" s="37"/>
      <c r="JTY5" s="37"/>
      <c r="JTZ5" s="37"/>
      <c r="JUA5" s="37"/>
      <c r="JUB5" s="37"/>
      <c r="JUC5" s="37"/>
      <c r="JUD5" s="37"/>
      <c r="JUE5" s="37"/>
      <c r="JUF5" s="37"/>
      <c r="JUG5" s="37"/>
      <c r="JUH5" s="37"/>
      <c r="JUI5" s="37"/>
      <c r="JUJ5" s="37"/>
      <c r="JUK5" s="37"/>
      <c r="JUL5" s="37"/>
      <c r="JUM5" s="37"/>
      <c r="JUN5" s="37"/>
      <c r="JUO5" s="37"/>
      <c r="JUP5" s="37"/>
      <c r="JUQ5" s="37"/>
      <c r="JUR5" s="37"/>
      <c r="JUS5" s="37"/>
      <c r="JUT5" s="37"/>
      <c r="JUU5" s="37"/>
      <c r="JUV5" s="37"/>
      <c r="JUW5" s="37"/>
      <c r="JUX5" s="37"/>
      <c r="JUY5" s="37"/>
      <c r="JUZ5" s="37"/>
      <c r="JVA5" s="37"/>
      <c r="JVB5" s="37"/>
      <c r="JVC5" s="37"/>
      <c r="JVD5" s="37"/>
      <c r="JVE5" s="37"/>
      <c r="JVF5" s="37"/>
      <c r="JVG5" s="37"/>
      <c r="JVH5" s="37"/>
      <c r="JVI5" s="37"/>
      <c r="JVJ5" s="37"/>
      <c r="JVK5" s="37"/>
      <c r="JVL5" s="37"/>
      <c r="JVM5" s="37"/>
      <c r="JVN5" s="37"/>
      <c r="JVO5" s="37"/>
      <c r="JVP5" s="37"/>
      <c r="JVQ5" s="37"/>
      <c r="JVR5" s="37"/>
      <c r="JVS5" s="37"/>
      <c r="JVT5" s="37"/>
      <c r="JVU5" s="37"/>
      <c r="JVV5" s="37"/>
      <c r="JVW5" s="37"/>
      <c r="JVX5" s="37"/>
      <c r="JVY5" s="37"/>
      <c r="JVZ5" s="37"/>
      <c r="JWA5" s="37"/>
      <c r="JWB5" s="37"/>
      <c r="JWC5" s="37"/>
      <c r="JWD5" s="37"/>
      <c r="JWE5" s="37"/>
      <c r="JWF5" s="37"/>
      <c r="JWG5" s="37"/>
      <c r="JWH5" s="37"/>
      <c r="JWI5" s="37"/>
      <c r="JWJ5" s="37"/>
      <c r="JWK5" s="37"/>
      <c r="JWL5" s="37"/>
      <c r="JWM5" s="37"/>
      <c r="JWN5" s="37"/>
      <c r="JWO5" s="37"/>
      <c r="JWP5" s="37"/>
      <c r="JWQ5" s="37"/>
      <c r="JWR5" s="37"/>
      <c r="JWS5" s="37"/>
      <c r="JWT5" s="37"/>
      <c r="JWU5" s="37"/>
      <c r="JWV5" s="37"/>
      <c r="JWW5" s="37"/>
      <c r="JWX5" s="37"/>
      <c r="JWY5" s="37"/>
      <c r="JWZ5" s="37"/>
      <c r="JXA5" s="37"/>
      <c r="JXB5" s="37"/>
      <c r="JXC5" s="37"/>
      <c r="JXD5" s="37"/>
      <c r="JXE5" s="37"/>
      <c r="JXF5" s="37"/>
      <c r="JXG5" s="37"/>
      <c r="JXH5" s="37"/>
      <c r="JXI5" s="37"/>
      <c r="JXJ5" s="37"/>
      <c r="JXK5" s="37"/>
      <c r="JXL5" s="37"/>
      <c r="JXM5" s="37"/>
      <c r="JXN5" s="37"/>
      <c r="JXO5" s="37"/>
      <c r="JXP5" s="37"/>
      <c r="JXQ5" s="37"/>
      <c r="JXR5" s="37"/>
      <c r="JXS5" s="37"/>
      <c r="JXT5" s="37"/>
      <c r="JXU5" s="37"/>
      <c r="JXV5" s="37"/>
      <c r="JXW5" s="37"/>
      <c r="JXX5" s="37"/>
      <c r="JXY5" s="37"/>
      <c r="JXZ5" s="37"/>
      <c r="JYA5" s="37"/>
      <c r="JYB5" s="37"/>
      <c r="JYC5" s="37"/>
      <c r="JYD5" s="37"/>
      <c r="JYE5" s="37"/>
      <c r="JYF5" s="37"/>
      <c r="JYG5" s="37"/>
      <c r="JYH5" s="37"/>
      <c r="JYI5" s="37"/>
      <c r="JYJ5" s="37"/>
      <c r="JYK5" s="37"/>
      <c r="JYL5" s="37"/>
      <c r="JYM5" s="37"/>
      <c r="JYN5" s="37"/>
      <c r="JYO5" s="37"/>
      <c r="JYP5" s="37"/>
      <c r="JYQ5" s="37"/>
      <c r="JYR5" s="37"/>
      <c r="JYS5" s="37"/>
      <c r="JYT5" s="37"/>
      <c r="JYU5" s="37"/>
      <c r="JYV5" s="37"/>
      <c r="JYW5" s="37"/>
      <c r="JYX5" s="37"/>
      <c r="JYY5" s="37"/>
      <c r="JYZ5" s="37"/>
      <c r="JZA5" s="37"/>
      <c r="JZB5" s="37"/>
      <c r="JZC5" s="37"/>
      <c r="JZD5" s="37"/>
      <c r="JZE5" s="37"/>
      <c r="JZF5" s="37"/>
      <c r="JZG5" s="37"/>
      <c r="JZH5" s="37"/>
      <c r="JZI5" s="37"/>
      <c r="JZJ5" s="37"/>
      <c r="JZK5" s="37"/>
      <c r="JZL5" s="37"/>
      <c r="JZM5" s="37"/>
      <c r="JZN5" s="37"/>
      <c r="JZO5" s="37"/>
      <c r="JZP5" s="37"/>
      <c r="JZQ5" s="37"/>
      <c r="JZR5" s="37"/>
      <c r="JZS5" s="37"/>
      <c r="JZT5" s="37"/>
      <c r="JZU5" s="37"/>
      <c r="JZV5" s="37"/>
      <c r="JZW5" s="37"/>
      <c r="JZX5" s="37"/>
      <c r="JZY5" s="37"/>
      <c r="JZZ5" s="37"/>
      <c r="KAA5" s="37"/>
      <c r="KAB5" s="37"/>
      <c r="KAC5" s="37"/>
      <c r="KAD5" s="37"/>
      <c r="KAE5" s="37"/>
      <c r="KAF5" s="37"/>
      <c r="KAG5" s="37"/>
      <c r="KAH5" s="37"/>
      <c r="KAI5" s="37"/>
      <c r="KAJ5" s="37"/>
      <c r="KAK5" s="37"/>
      <c r="KAL5" s="37"/>
      <c r="KAM5" s="37"/>
      <c r="KAN5" s="37"/>
      <c r="KAO5" s="37"/>
      <c r="KAP5" s="37"/>
      <c r="KAQ5" s="37"/>
      <c r="KAR5" s="37"/>
      <c r="KAS5" s="37"/>
      <c r="KAT5" s="37"/>
      <c r="KAU5" s="37"/>
      <c r="KAV5" s="37"/>
      <c r="KAW5" s="37"/>
      <c r="KAX5" s="37"/>
      <c r="KAY5" s="37"/>
      <c r="KAZ5" s="37"/>
      <c r="KBA5" s="37"/>
      <c r="KBB5" s="37"/>
      <c r="KBC5" s="37"/>
      <c r="KBD5" s="37"/>
      <c r="KBE5" s="37"/>
      <c r="KBF5" s="37"/>
      <c r="KBG5" s="37"/>
      <c r="KBH5" s="37"/>
      <c r="KBI5" s="37"/>
      <c r="KBJ5" s="37"/>
      <c r="KBK5" s="37"/>
      <c r="KBL5" s="37"/>
      <c r="KBM5" s="37"/>
      <c r="KBN5" s="37"/>
      <c r="KBO5" s="37"/>
      <c r="KBP5" s="37"/>
      <c r="KBQ5" s="37"/>
      <c r="KBR5" s="37"/>
      <c r="KBS5" s="37"/>
      <c r="KBT5" s="37"/>
      <c r="KBU5" s="37"/>
      <c r="KBV5" s="37"/>
      <c r="KBW5" s="37"/>
      <c r="KBX5" s="37"/>
      <c r="KBY5" s="37"/>
      <c r="KBZ5" s="37"/>
      <c r="KCA5" s="37"/>
      <c r="KCB5" s="37"/>
      <c r="KCC5" s="37"/>
      <c r="KCD5" s="37"/>
      <c r="KCE5" s="37"/>
      <c r="KCF5" s="37"/>
      <c r="KCG5" s="37"/>
      <c r="KCH5" s="37"/>
      <c r="KCI5" s="37"/>
      <c r="KCJ5" s="37"/>
      <c r="KCK5" s="37"/>
      <c r="KCL5" s="37"/>
      <c r="KCM5" s="37"/>
      <c r="KCN5" s="37"/>
      <c r="KCO5" s="37"/>
      <c r="KCP5" s="37"/>
      <c r="KCQ5" s="37"/>
      <c r="KCR5" s="37"/>
      <c r="KCS5" s="37"/>
      <c r="KCT5" s="37"/>
      <c r="KCU5" s="37"/>
      <c r="KCV5" s="37"/>
      <c r="KCW5" s="37"/>
      <c r="KCX5" s="37"/>
      <c r="KCY5" s="37"/>
      <c r="KCZ5" s="37"/>
      <c r="KDA5" s="37"/>
      <c r="KDB5" s="37"/>
      <c r="KDC5" s="37"/>
      <c r="KDD5" s="37"/>
      <c r="KDE5" s="37"/>
      <c r="KDF5" s="37"/>
      <c r="KDG5" s="37"/>
      <c r="KDH5" s="37"/>
      <c r="KDI5" s="37"/>
      <c r="KDJ5" s="37"/>
      <c r="KDK5" s="37"/>
      <c r="KDL5" s="37"/>
      <c r="KDM5" s="37"/>
      <c r="KDN5" s="37"/>
      <c r="KDO5" s="37"/>
      <c r="KDP5" s="37"/>
      <c r="KDQ5" s="37"/>
      <c r="KDR5" s="37"/>
      <c r="KDS5" s="37"/>
      <c r="KDT5" s="37"/>
      <c r="KDU5" s="37"/>
      <c r="KDV5" s="37"/>
      <c r="KDW5" s="37"/>
      <c r="KDX5" s="37"/>
      <c r="KDY5" s="37"/>
      <c r="KDZ5" s="37"/>
      <c r="KEA5" s="37"/>
      <c r="KEB5" s="37"/>
      <c r="KEC5" s="37"/>
      <c r="KED5" s="37"/>
      <c r="KEE5" s="37"/>
      <c r="KEF5" s="37"/>
      <c r="KEG5" s="37"/>
      <c r="KEH5" s="37"/>
      <c r="KEI5" s="37"/>
      <c r="KEJ5" s="37"/>
      <c r="KEK5" s="37"/>
      <c r="KEL5" s="37"/>
      <c r="KEM5" s="37"/>
      <c r="KEN5" s="37"/>
      <c r="KEO5" s="37"/>
      <c r="KEP5" s="37"/>
      <c r="KEQ5" s="37"/>
      <c r="KER5" s="37"/>
      <c r="KES5" s="37"/>
      <c r="KET5" s="37"/>
      <c r="KEU5" s="37"/>
      <c r="KEV5" s="37"/>
      <c r="KEW5" s="37"/>
      <c r="KEX5" s="37"/>
      <c r="KEY5" s="37"/>
      <c r="KEZ5" s="37"/>
      <c r="KFA5" s="37"/>
      <c r="KFB5" s="37"/>
      <c r="KFC5" s="37"/>
      <c r="KFD5" s="37"/>
      <c r="KFE5" s="37"/>
      <c r="KFF5" s="37"/>
      <c r="KFG5" s="37"/>
      <c r="KFH5" s="37"/>
      <c r="KFI5" s="37"/>
      <c r="KFJ5" s="37"/>
      <c r="KFK5" s="37"/>
      <c r="KFL5" s="37"/>
      <c r="KFM5" s="37"/>
      <c r="KFN5" s="37"/>
      <c r="KFO5" s="37"/>
      <c r="KFP5" s="37"/>
      <c r="KFQ5" s="37"/>
      <c r="KFR5" s="37"/>
      <c r="KFS5" s="37"/>
      <c r="KFT5" s="37"/>
      <c r="KFU5" s="37"/>
      <c r="KFV5" s="37"/>
      <c r="KFW5" s="37"/>
      <c r="KFX5" s="37"/>
      <c r="KFY5" s="37"/>
      <c r="KFZ5" s="37"/>
      <c r="KGA5" s="37"/>
      <c r="KGB5" s="37"/>
      <c r="KGC5" s="37"/>
      <c r="KGD5" s="37"/>
      <c r="KGE5" s="37"/>
      <c r="KGF5" s="37"/>
      <c r="KGG5" s="37"/>
      <c r="KGH5" s="37"/>
      <c r="KGI5" s="37"/>
      <c r="KGJ5" s="37"/>
      <c r="KGK5" s="37"/>
      <c r="KGL5" s="37"/>
      <c r="KGM5" s="37"/>
      <c r="KGN5" s="37"/>
      <c r="KGO5" s="37"/>
      <c r="KGP5" s="37"/>
      <c r="KGQ5" s="37"/>
      <c r="KGR5" s="37"/>
      <c r="KGS5" s="37"/>
      <c r="KGT5" s="37"/>
      <c r="KGU5" s="37"/>
      <c r="KGV5" s="37"/>
      <c r="KGW5" s="37"/>
      <c r="KGX5" s="37"/>
      <c r="KGY5" s="37"/>
      <c r="KGZ5" s="37"/>
      <c r="KHA5" s="37"/>
      <c r="KHB5" s="37"/>
      <c r="KHC5" s="37"/>
      <c r="KHD5" s="37"/>
      <c r="KHE5" s="37"/>
      <c r="KHF5" s="37"/>
      <c r="KHG5" s="37"/>
      <c r="KHH5" s="37"/>
      <c r="KHI5" s="37"/>
      <c r="KHJ5" s="37"/>
      <c r="KHK5" s="37"/>
      <c r="KHL5" s="37"/>
      <c r="KHM5" s="37"/>
      <c r="KHN5" s="37"/>
      <c r="KHO5" s="37"/>
      <c r="KHP5" s="37"/>
      <c r="KHQ5" s="37"/>
      <c r="KHR5" s="37"/>
      <c r="KHS5" s="37"/>
      <c r="KHT5" s="37"/>
      <c r="KHU5" s="37"/>
      <c r="KHV5" s="37"/>
      <c r="KHW5" s="37"/>
      <c r="KHX5" s="37"/>
      <c r="KHY5" s="37"/>
      <c r="KHZ5" s="37"/>
      <c r="KIA5" s="37"/>
      <c r="KIB5" s="37"/>
      <c r="KIC5" s="37"/>
      <c r="KID5" s="37"/>
      <c r="KIE5" s="37"/>
      <c r="KIF5" s="37"/>
      <c r="KIG5" s="37"/>
      <c r="KIH5" s="37"/>
      <c r="KII5" s="37"/>
      <c r="KIJ5" s="37"/>
      <c r="KIK5" s="37"/>
      <c r="KIL5" s="37"/>
      <c r="KIM5" s="37"/>
      <c r="KIN5" s="37"/>
      <c r="KIO5" s="37"/>
      <c r="KIP5" s="37"/>
      <c r="KIQ5" s="37"/>
      <c r="KIR5" s="37"/>
      <c r="KIS5" s="37"/>
      <c r="KIT5" s="37"/>
      <c r="KIU5" s="37"/>
      <c r="KIV5" s="37"/>
      <c r="KIW5" s="37"/>
      <c r="KIX5" s="37"/>
      <c r="KIY5" s="37"/>
      <c r="KIZ5" s="37"/>
      <c r="KJA5" s="37"/>
      <c r="KJB5" s="37"/>
      <c r="KJC5" s="37"/>
      <c r="KJD5" s="37"/>
      <c r="KJE5" s="37"/>
      <c r="KJF5" s="37"/>
      <c r="KJG5" s="37"/>
      <c r="KJH5" s="37"/>
      <c r="KJI5" s="37"/>
      <c r="KJJ5" s="37"/>
      <c r="KJK5" s="37"/>
      <c r="KJL5" s="37"/>
      <c r="KJM5" s="37"/>
      <c r="KJN5" s="37"/>
      <c r="KJO5" s="37"/>
      <c r="KJP5" s="37"/>
      <c r="KJQ5" s="37"/>
      <c r="KJR5" s="37"/>
      <c r="KJS5" s="37"/>
      <c r="KJT5" s="37"/>
      <c r="KJU5" s="37"/>
      <c r="KJV5" s="37"/>
      <c r="KJW5" s="37"/>
      <c r="KJX5" s="37"/>
      <c r="KJY5" s="37"/>
      <c r="KJZ5" s="37"/>
      <c r="KKA5" s="37"/>
      <c r="KKB5" s="37"/>
      <c r="KKC5" s="37"/>
      <c r="KKD5" s="37"/>
      <c r="KKE5" s="37"/>
      <c r="KKF5" s="37"/>
      <c r="KKG5" s="37"/>
      <c r="KKH5" s="37"/>
      <c r="KKI5" s="37"/>
      <c r="KKJ5" s="37"/>
      <c r="KKK5" s="37"/>
      <c r="KKL5" s="37"/>
      <c r="KKM5" s="37"/>
      <c r="KKN5" s="37"/>
      <c r="KKO5" s="37"/>
      <c r="KKP5" s="37"/>
      <c r="KKQ5" s="37"/>
      <c r="KKR5" s="37"/>
      <c r="KKS5" s="37"/>
      <c r="KKT5" s="37"/>
      <c r="KKU5" s="37"/>
      <c r="KKV5" s="37"/>
      <c r="KKW5" s="37"/>
      <c r="KKX5" s="37"/>
      <c r="KKY5" s="37"/>
      <c r="KKZ5" s="37"/>
      <c r="KLA5" s="37"/>
      <c r="KLB5" s="37"/>
      <c r="KLC5" s="37"/>
      <c r="KLD5" s="37"/>
      <c r="KLE5" s="37"/>
      <c r="KLF5" s="37"/>
      <c r="KLG5" s="37"/>
      <c r="KLH5" s="37"/>
      <c r="KLI5" s="37"/>
      <c r="KLJ5" s="37"/>
      <c r="KLK5" s="37"/>
      <c r="KLL5" s="37"/>
      <c r="KLM5" s="37"/>
      <c r="KLN5" s="37"/>
      <c r="KLO5" s="37"/>
      <c r="KLP5" s="37"/>
      <c r="KLQ5" s="37"/>
      <c r="KLR5" s="37"/>
      <c r="KLS5" s="37"/>
      <c r="KLT5" s="37"/>
      <c r="KLU5" s="37"/>
      <c r="KLV5" s="37"/>
      <c r="KLW5" s="37"/>
      <c r="KLX5" s="37"/>
      <c r="KLY5" s="37"/>
      <c r="KLZ5" s="37"/>
      <c r="KMA5" s="37"/>
      <c r="KMB5" s="37"/>
      <c r="KMC5" s="37"/>
      <c r="KMD5" s="37"/>
      <c r="KME5" s="37"/>
      <c r="KMF5" s="37"/>
      <c r="KMG5" s="37"/>
      <c r="KMH5" s="37"/>
      <c r="KMI5" s="37"/>
      <c r="KMJ5" s="37"/>
      <c r="KMK5" s="37"/>
      <c r="KML5" s="37"/>
      <c r="KMM5" s="37"/>
      <c r="KMN5" s="37"/>
      <c r="KMO5" s="37"/>
      <c r="KMP5" s="37"/>
      <c r="KMQ5" s="37"/>
      <c r="KMR5" s="37"/>
      <c r="KMS5" s="37"/>
      <c r="KMT5" s="37"/>
      <c r="KMU5" s="37"/>
      <c r="KMV5" s="37"/>
      <c r="KMW5" s="37"/>
      <c r="KMX5" s="37"/>
      <c r="KMY5" s="37"/>
      <c r="KMZ5" s="37"/>
      <c r="KNA5" s="37"/>
      <c r="KNB5" s="37"/>
      <c r="KNC5" s="37"/>
      <c r="KND5" s="37"/>
      <c r="KNE5" s="37"/>
      <c r="KNF5" s="37"/>
      <c r="KNG5" s="37"/>
      <c r="KNH5" s="37"/>
      <c r="KNI5" s="37"/>
      <c r="KNJ5" s="37"/>
      <c r="KNK5" s="37"/>
      <c r="KNL5" s="37"/>
      <c r="KNM5" s="37"/>
      <c r="KNN5" s="37"/>
      <c r="KNO5" s="37"/>
      <c r="KNP5" s="37"/>
      <c r="KNQ5" s="37"/>
      <c r="KNR5" s="37"/>
      <c r="KNS5" s="37"/>
      <c r="KNT5" s="37"/>
      <c r="KNU5" s="37"/>
      <c r="KNV5" s="37"/>
      <c r="KNW5" s="37"/>
      <c r="KNX5" s="37"/>
      <c r="KNY5" s="37"/>
      <c r="KNZ5" s="37"/>
      <c r="KOA5" s="37"/>
      <c r="KOB5" s="37"/>
      <c r="KOC5" s="37"/>
      <c r="KOD5" s="37"/>
      <c r="KOE5" s="37"/>
      <c r="KOF5" s="37"/>
      <c r="KOG5" s="37"/>
      <c r="KOH5" s="37"/>
      <c r="KOI5" s="37"/>
      <c r="KOJ5" s="37"/>
      <c r="KOK5" s="37"/>
      <c r="KOL5" s="37"/>
      <c r="KOM5" s="37"/>
      <c r="KON5" s="37"/>
      <c r="KOO5" s="37"/>
      <c r="KOP5" s="37"/>
      <c r="KOQ5" s="37"/>
      <c r="KOR5" s="37"/>
      <c r="KOS5" s="37"/>
      <c r="KOT5" s="37"/>
      <c r="KOU5" s="37"/>
      <c r="KOV5" s="37"/>
      <c r="KOW5" s="37"/>
      <c r="KOX5" s="37"/>
      <c r="KOY5" s="37"/>
      <c r="KOZ5" s="37"/>
      <c r="KPA5" s="37"/>
      <c r="KPB5" s="37"/>
      <c r="KPC5" s="37"/>
      <c r="KPD5" s="37"/>
      <c r="KPE5" s="37"/>
      <c r="KPF5" s="37"/>
      <c r="KPG5" s="37"/>
      <c r="KPH5" s="37"/>
      <c r="KPI5" s="37"/>
      <c r="KPJ5" s="37"/>
      <c r="KPK5" s="37"/>
      <c r="KPL5" s="37"/>
      <c r="KPM5" s="37"/>
      <c r="KPN5" s="37"/>
      <c r="KPO5" s="37"/>
      <c r="KPP5" s="37"/>
      <c r="KPQ5" s="37"/>
      <c r="KPR5" s="37"/>
      <c r="KPS5" s="37"/>
      <c r="KPT5" s="37"/>
      <c r="KPU5" s="37"/>
      <c r="KPV5" s="37"/>
      <c r="KPW5" s="37"/>
      <c r="KPX5" s="37"/>
      <c r="KPY5" s="37"/>
      <c r="KPZ5" s="37"/>
      <c r="KQA5" s="37"/>
      <c r="KQB5" s="37"/>
      <c r="KQC5" s="37"/>
      <c r="KQD5" s="37"/>
      <c r="KQE5" s="37"/>
      <c r="KQF5" s="37"/>
      <c r="KQG5" s="37"/>
      <c r="KQH5" s="37"/>
      <c r="KQI5" s="37"/>
      <c r="KQJ5" s="37"/>
      <c r="KQK5" s="37"/>
      <c r="KQL5" s="37"/>
      <c r="KQM5" s="37"/>
      <c r="KQN5" s="37"/>
      <c r="KQO5" s="37"/>
      <c r="KQP5" s="37"/>
      <c r="KQQ5" s="37"/>
      <c r="KQR5" s="37"/>
      <c r="KQS5" s="37"/>
      <c r="KQT5" s="37"/>
      <c r="KQU5" s="37"/>
      <c r="KQV5" s="37"/>
      <c r="KQW5" s="37"/>
      <c r="KQX5" s="37"/>
      <c r="KQY5" s="37"/>
      <c r="KQZ5" s="37"/>
      <c r="KRA5" s="37"/>
      <c r="KRB5" s="37"/>
      <c r="KRC5" s="37"/>
      <c r="KRD5" s="37"/>
      <c r="KRE5" s="37"/>
      <c r="KRF5" s="37"/>
      <c r="KRG5" s="37"/>
      <c r="KRH5" s="37"/>
      <c r="KRI5" s="37"/>
      <c r="KRJ5" s="37"/>
      <c r="KRK5" s="37"/>
      <c r="KRL5" s="37"/>
      <c r="KRM5" s="37"/>
      <c r="KRN5" s="37"/>
      <c r="KRO5" s="37"/>
      <c r="KRP5" s="37"/>
      <c r="KRQ5" s="37"/>
      <c r="KRR5" s="37"/>
      <c r="KRS5" s="37"/>
      <c r="KRT5" s="37"/>
      <c r="KRU5" s="37"/>
      <c r="KRV5" s="37"/>
      <c r="KRW5" s="37"/>
      <c r="KRX5" s="37"/>
      <c r="KRY5" s="37"/>
      <c r="KRZ5" s="37"/>
      <c r="KSA5" s="37"/>
      <c r="KSB5" s="37"/>
      <c r="KSC5" s="37"/>
      <c r="KSD5" s="37"/>
      <c r="KSE5" s="37"/>
      <c r="KSF5" s="37"/>
      <c r="KSG5" s="37"/>
      <c r="KSH5" s="37"/>
      <c r="KSI5" s="37"/>
      <c r="KSJ5" s="37"/>
      <c r="KSK5" s="37"/>
      <c r="KSL5" s="37"/>
      <c r="KSM5" s="37"/>
      <c r="KSN5" s="37"/>
      <c r="KSO5" s="37"/>
      <c r="KSP5" s="37"/>
      <c r="KSQ5" s="37"/>
      <c r="KSR5" s="37"/>
      <c r="KSS5" s="37"/>
      <c r="KST5" s="37"/>
      <c r="KSU5" s="37"/>
      <c r="KSV5" s="37"/>
      <c r="KSW5" s="37"/>
      <c r="KSX5" s="37"/>
      <c r="KSY5" s="37"/>
      <c r="KSZ5" s="37"/>
      <c r="KTA5" s="37"/>
      <c r="KTB5" s="37"/>
      <c r="KTC5" s="37"/>
      <c r="KTD5" s="37"/>
      <c r="KTE5" s="37"/>
      <c r="KTF5" s="37"/>
      <c r="KTG5" s="37"/>
      <c r="KTH5" s="37"/>
      <c r="KTI5" s="37"/>
      <c r="KTJ5" s="37"/>
      <c r="KTK5" s="37"/>
      <c r="KTL5" s="37"/>
      <c r="KTM5" s="37"/>
      <c r="KTN5" s="37"/>
      <c r="KTO5" s="37"/>
      <c r="KTP5" s="37"/>
      <c r="KTQ5" s="37"/>
      <c r="KTR5" s="37"/>
      <c r="KTS5" s="37"/>
      <c r="KTT5" s="37"/>
      <c r="KTU5" s="37"/>
      <c r="KTV5" s="37"/>
      <c r="KTW5" s="37"/>
      <c r="KTX5" s="37"/>
      <c r="KTY5" s="37"/>
      <c r="KTZ5" s="37"/>
      <c r="KUA5" s="37"/>
      <c r="KUB5" s="37"/>
      <c r="KUC5" s="37"/>
      <c r="KUD5" s="37"/>
      <c r="KUE5" s="37"/>
      <c r="KUF5" s="37"/>
      <c r="KUG5" s="37"/>
      <c r="KUH5" s="37"/>
      <c r="KUI5" s="37"/>
      <c r="KUJ5" s="37"/>
      <c r="KUK5" s="37"/>
      <c r="KUL5" s="37"/>
      <c r="KUM5" s="37"/>
      <c r="KUN5" s="37"/>
      <c r="KUO5" s="37"/>
      <c r="KUP5" s="37"/>
      <c r="KUQ5" s="37"/>
      <c r="KUR5" s="37"/>
      <c r="KUS5" s="37"/>
      <c r="KUT5" s="37"/>
      <c r="KUU5" s="37"/>
      <c r="KUV5" s="37"/>
      <c r="KUW5" s="37"/>
      <c r="KUX5" s="37"/>
      <c r="KUY5" s="37"/>
      <c r="KUZ5" s="37"/>
      <c r="KVA5" s="37"/>
      <c r="KVB5" s="37"/>
      <c r="KVC5" s="37"/>
      <c r="KVD5" s="37"/>
      <c r="KVE5" s="37"/>
      <c r="KVF5" s="37"/>
      <c r="KVG5" s="37"/>
      <c r="KVH5" s="37"/>
      <c r="KVI5" s="37"/>
      <c r="KVJ5" s="37"/>
      <c r="KVK5" s="37"/>
      <c r="KVL5" s="37"/>
      <c r="KVM5" s="37"/>
      <c r="KVN5" s="37"/>
      <c r="KVO5" s="37"/>
      <c r="KVP5" s="37"/>
      <c r="KVQ5" s="37"/>
      <c r="KVR5" s="37"/>
      <c r="KVS5" s="37"/>
      <c r="KVT5" s="37"/>
      <c r="KVU5" s="37"/>
      <c r="KVV5" s="37"/>
      <c r="KVW5" s="37"/>
      <c r="KVX5" s="37"/>
      <c r="KVY5" s="37"/>
      <c r="KVZ5" s="37"/>
      <c r="KWA5" s="37"/>
      <c r="KWB5" s="37"/>
      <c r="KWC5" s="37"/>
      <c r="KWD5" s="37"/>
      <c r="KWE5" s="37"/>
      <c r="KWF5" s="37"/>
      <c r="KWG5" s="37"/>
      <c r="KWH5" s="37"/>
      <c r="KWI5" s="37"/>
      <c r="KWJ5" s="37"/>
      <c r="KWK5" s="37"/>
      <c r="KWL5" s="37"/>
      <c r="KWM5" s="37"/>
      <c r="KWN5" s="37"/>
      <c r="KWO5" s="37"/>
      <c r="KWP5" s="37"/>
      <c r="KWQ5" s="37"/>
      <c r="KWR5" s="37"/>
      <c r="KWS5" s="37"/>
      <c r="KWT5" s="37"/>
      <c r="KWU5" s="37"/>
      <c r="KWV5" s="37"/>
      <c r="KWW5" s="37"/>
      <c r="KWX5" s="37"/>
      <c r="KWY5" s="37"/>
      <c r="KWZ5" s="37"/>
      <c r="KXA5" s="37"/>
      <c r="KXB5" s="37"/>
      <c r="KXC5" s="37"/>
      <c r="KXD5" s="37"/>
      <c r="KXE5" s="37"/>
      <c r="KXF5" s="37"/>
      <c r="KXG5" s="37"/>
      <c r="KXH5" s="37"/>
      <c r="KXI5" s="37"/>
      <c r="KXJ5" s="37"/>
      <c r="KXK5" s="37"/>
      <c r="KXL5" s="37"/>
      <c r="KXM5" s="37"/>
      <c r="KXN5" s="37"/>
      <c r="KXO5" s="37"/>
      <c r="KXP5" s="37"/>
      <c r="KXQ5" s="37"/>
      <c r="KXR5" s="37"/>
      <c r="KXS5" s="37"/>
      <c r="KXT5" s="37"/>
      <c r="KXU5" s="37"/>
      <c r="KXV5" s="37"/>
      <c r="KXW5" s="37"/>
      <c r="KXX5" s="37"/>
      <c r="KXY5" s="37"/>
      <c r="KXZ5" s="37"/>
      <c r="KYA5" s="37"/>
      <c r="KYB5" s="37"/>
      <c r="KYC5" s="37"/>
      <c r="KYD5" s="37"/>
      <c r="KYE5" s="37"/>
      <c r="KYF5" s="37"/>
      <c r="KYG5" s="37"/>
      <c r="KYH5" s="37"/>
      <c r="KYI5" s="37"/>
      <c r="KYJ5" s="37"/>
      <c r="KYK5" s="37"/>
      <c r="KYL5" s="37"/>
      <c r="KYM5" s="37"/>
      <c r="KYN5" s="37"/>
      <c r="KYO5" s="37"/>
      <c r="KYP5" s="37"/>
      <c r="KYQ5" s="37"/>
      <c r="KYR5" s="37"/>
      <c r="KYS5" s="37"/>
      <c r="KYT5" s="37"/>
      <c r="KYU5" s="37"/>
      <c r="KYV5" s="37"/>
      <c r="KYW5" s="37"/>
      <c r="KYX5" s="37"/>
      <c r="KYY5" s="37"/>
      <c r="KYZ5" s="37"/>
      <c r="KZA5" s="37"/>
      <c r="KZB5" s="37"/>
      <c r="KZC5" s="37"/>
      <c r="KZD5" s="37"/>
      <c r="KZE5" s="37"/>
      <c r="KZF5" s="37"/>
      <c r="KZG5" s="37"/>
      <c r="KZH5" s="37"/>
      <c r="KZI5" s="37"/>
      <c r="KZJ5" s="37"/>
      <c r="KZK5" s="37"/>
      <c r="KZL5" s="37"/>
      <c r="KZM5" s="37"/>
      <c r="KZN5" s="37"/>
      <c r="KZO5" s="37"/>
      <c r="KZP5" s="37"/>
      <c r="KZQ5" s="37"/>
      <c r="KZR5" s="37"/>
      <c r="KZS5" s="37"/>
      <c r="KZT5" s="37"/>
      <c r="KZU5" s="37"/>
      <c r="KZV5" s="37"/>
      <c r="KZW5" s="37"/>
      <c r="KZX5" s="37"/>
      <c r="KZY5" s="37"/>
      <c r="KZZ5" s="37"/>
      <c r="LAA5" s="37"/>
      <c r="LAB5" s="37"/>
      <c r="LAC5" s="37"/>
      <c r="LAD5" s="37"/>
      <c r="LAE5" s="37"/>
      <c r="LAF5" s="37"/>
      <c r="LAG5" s="37"/>
      <c r="LAH5" s="37"/>
      <c r="LAI5" s="37"/>
      <c r="LAJ5" s="37"/>
      <c r="LAK5" s="37"/>
      <c r="LAL5" s="37"/>
      <c r="LAM5" s="37"/>
      <c r="LAN5" s="37"/>
      <c r="LAO5" s="37"/>
      <c r="LAP5" s="37"/>
      <c r="LAQ5" s="37"/>
      <c r="LAR5" s="37"/>
      <c r="LAS5" s="37"/>
      <c r="LAT5" s="37"/>
      <c r="LAU5" s="37"/>
      <c r="LAV5" s="37"/>
      <c r="LAW5" s="37"/>
      <c r="LAX5" s="37"/>
      <c r="LAY5" s="37"/>
      <c r="LAZ5" s="37"/>
      <c r="LBA5" s="37"/>
      <c r="LBB5" s="37"/>
      <c r="LBC5" s="37"/>
      <c r="LBD5" s="37"/>
      <c r="LBE5" s="37"/>
      <c r="LBF5" s="37"/>
      <c r="LBG5" s="37"/>
      <c r="LBH5" s="37"/>
      <c r="LBI5" s="37"/>
      <c r="LBJ5" s="37"/>
      <c r="LBK5" s="37"/>
      <c r="LBL5" s="37"/>
      <c r="LBM5" s="37"/>
      <c r="LBN5" s="37"/>
      <c r="LBO5" s="37"/>
      <c r="LBP5" s="37"/>
      <c r="LBQ5" s="37"/>
      <c r="LBR5" s="37"/>
      <c r="LBS5" s="37"/>
      <c r="LBT5" s="37"/>
      <c r="LBU5" s="37"/>
      <c r="LBV5" s="37"/>
      <c r="LBW5" s="37"/>
      <c r="LBX5" s="37"/>
      <c r="LBY5" s="37"/>
      <c r="LBZ5" s="37"/>
      <c r="LCA5" s="37"/>
      <c r="LCB5" s="37"/>
      <c r="LCC5" s="37"/>
      <c r="LCD5" s="37"/>
      <c r="LCE5" s="37"/>
      <c r="LCF5" s="37"/>
      <c r="LCG5" s="37"/>
      <c r="LCH5" s="37"/>
      <c r="LCI5" s="37"/>
      <c r="LCJ5" s="37"/>
      <c r="LCK5" s="37"/>
      <c r="LCL5" s="37"/>
      <c r="LCM5" s="37"/>
      <c r="LCN5" s="37"/>
      <c r="LCO5" s="37"/>
      <c r="LCP5" s="37"/>
      <c r="LCQ5" s="37"/>
      <c r="LCR5" s="37"/>
      <c r="LCS5" s="37"/>
      <c r="LCT5" s="37"/>
      <c r="LCU5" s="37"/>
      <c r="LCV5" s="37"/>
      <c r="LCW5" s="37"/>
      <c r="LCX5" s="37"/>
      <c r="LCY5" s="37"/>
      <c r="LCZ5" s="37"/>
      <c r="LDA5" s="37"/>
      <c r="LDB5" s="37"/>
      <c r="LDC5" s="37"/>
      <c r="LDD5" s="37"/>
      <c r="LDE5" s="37"/>
      <c r="LDF5" s="37"/>
      <c r="LDG5" s="37"/>
      <c r="LDH5" s="37"/>
      <c r="LDI5" s="37"/>
      <c r="LDJ5" s="37"/>
      <c r="LDK5" s="37"/>
      <c r="LDL5" s="37"/>
      <c r="LDM5" s="37"/>
      <c r="LDN5" s="37"/>
      <c r="LDO5" s="37"/>
      <c r="LDP5" s="37"/>
      <c r="LDQ5" s="37"/>
      <c r="LDR5" s="37"/>
      <c r="LDS5" s="37"/>
      <c r="LDT5" s="37"/>
      <c r="LDU5" s="37"/>
      <c r="LDV5" s="37"/>
      <c r="LDW5" s="37"/>
      <c r="LDX5" s="37"/>
      <c r="LDY5" s="37"/>
      <c r="LDZ5" s="37"/>
      <c r="LEA5" s="37"/>
      <c r="LEB5" s="37"/>
      <c r="LEC5" s="37"/>
      <c r="LED5" s="37"/>
      <c r="LEE5" s="37"/>
      <c r="LEF5" s="37"/>
      <c r="LEG5" s="37"/>
      <c r="LEH5" s="37"/>
      <c r="LEI5" s="37"/>
      <c r="LEJ5" s="37"/>
      <c r="LEK5" s="37"/>
      <c r="LEL5" s="37"/>
      <c r="LEM5" s="37"/>
      <c r="LEN5" s="37"/>
      <c r="LEO5" s="37"/>
      <c r="LEP5" s="37"/>
      <c r="LEQ5" s="37"/>
      <c r="LER5" s="37"/>
      <c r="LES5" s="37"/>
      <c r="LET5" s="37"/>
      <c r="LEU5" s="37"/>
      <c r="LEV5" s="37"/>
      <c r="LEW5" s="37"/>
      <c r="LEX5" s="37"/>
      <c r="LEY5" s="37"/>
      <c r="LEZ5" s="37"/>
      <c r="LFA5" s="37"/>
      <c r="LFB5" s="37"/>
      <c r="LFC5" s="37"/>
      <c r="LFD5" s="37"/>
      <c r="LFE5" s="37"/>
      <c r="LFF5" s="37"/>
      <c r="LFG5" s="37"/>
      <c r="LFH5" s="37"/>
      <c r="LFI5" s="37"/>
      <c r="LFJ5" s="37"/>
      <c r="LFK5" s="37"/>
      <c r="LFL5" s="37"/>
      <c r="LFM5" s="37"/>
      <c r="LFN5" s="37"/>
      <c r="LFO5" s="37"/>
      <c r="LFP5" s="37"/>
      <c r="LFQ5" s="37"/>
      <c r="LFR5" s="37"/>
      <c r="LFS5" s="37"/>
      <c r="LFT5" s="37"/>
      <c r="LFU5" s="37"/>
      <c r="LFV5" s="37"/>
      <c r="LFW5" s="37"/>
      <c r="LFX5" s="37"/>
      <c r="LFY5" s="37"/>
      <c r="LFZ5" s="37"/>
      <c r="LGA5" s="37"/>
      <c r="LGB5" s="37"/>
      <c r="LGC5" s="37"/>
      <c r="LGD5" s="37"/>
      <c r="LGE5" s="37"/>
      <c r="LGF5" s="37"/>
      <c r="LGG5" s="37"/>
      <c r="LGH5" s="37"/>
      <c r="LGI5" s="37"/>
      <c r="LGJ5" s="37"/>
      <c r="LGK5" s="37"/>
      <c r="LGL5" s="37"/>
      <c r="LGM5" s="37"/>
      <c r="LGN5" s="37"/>
      <c r="LGO5" s="37"/>
      <c r="LGP5" s="37"/>
      <c r="LGQ5" s="37"/>
      <c r="LGR5" s="37"/>
      <c r="LGS5" s="37"/>
      <c r="LGT5" s="37"/>
      <c r="LGU5" s="37"/>
      <c r="LGV5" s="37"/>
      <c r="LGW5" s="37"/>
      <c r="LGX5" s="37"/>
      <c r="LGY5" s="37"/>
      <c r="LGZ5" s="37"/>
      <c r="LHA5" s="37"/>
      <c r="LHB5" s="37"/>
      <c r="LHC5" s="37"/>
      <c r="LHD5" s="37"/>
      <c r="LHE5" s="37"/>
      <c r="LHF5" s="37"/>
      <c r="LHG5" s="37"/>
      <c r="LHH5" s="37"/>
      <c r="LHI5" s="37"/>
      <c r="LHJ5" s="37"/>
      <c r="LHK5" s="37"/>
      <c r="LHL5" s="37"/>
      <c r="LHM5" s="37"/>
      <c r="LHN5" s="37"/>
      <c r="LHO5" s="37"/>
      <c r="LHP5" s="37"/>
      <c r="LHQ5" s="37"/>
      <c r="LHR5" s="37"/>
      <c r="LHS5" s="37"/>
      <c r="LHT5" s="37"/>
      <c r="LHU5" s="37"/>
      <c r="LHV5" s="37"/>
      <c r="LHW5" s="37"/>
      <c r="LHX5" s="37"/>
      <c r="LHY5" s="37"/>
      <c r="LHZ5" s="37"/>
      <c r="LIA5" s="37"/>
      <c r="LIB5" s="37"/>
      <c r="LIC5" s="37"/>
      <c r="LID5" s="37"/>
      <c r="LIE5" s="37"/>
      <c r="LIF5" s="37"/>
      <c r="LIG5" s="37"/>
      <c r="LIH5" s="37"/>
      <c r="LII5" s="37"/>
      <c r="LIJ5" s="37"/>
      <c r="LIK5" s="37"/>
      <c r="LIL5" s="37"/>
      <c r="LIM5" s="37"/>
      <c r="LIN5" s="37"/>
      <c r="LIO5" s="37"/>
      <c r="LIP5" s="37"/>
      <c r="LIQ5" s="37"/>
      <c r="LIR5" s="37"/>
      <c r="LIS5" s="37"/>
      <c r="LIT5" s="37"/>
      <c r="LIU5" s="37"/>
      <c r="LIV5" s="37"/>
      <c r="LIW5" s="37"/>
      <c r="LIX5" s="37"/>
      <c r="LIY5" s="37"/>
      <c r="LIZ5" s="37"/>
      <c r="LJA5" s="37"/>
      <c r="LJB5" s="37"/>
      <c r="LJC5" s="37"/>
      <c r="LJD5" s="37"/>
      <c r="LJE5" s="37"/>
      <c r="LJF5" s="37"/>
      <c r="LJG5" s="37"/>
      <c r="LJH5" s="37"/>
      <c r="LJI5" s="37"/>
      <c r="LJJ5" s="37"/>
      <c r="LJK5" s="37"/>
      <c r="LJL5" s="37"/>
      <c r="LJM5" s="37"/>
      <c r="LJN5" s="37"/>
      <c r="LJO5" s="37"/>
      <c r="LJP5" s="37"/>
      <c r="LJQ5" s="37"/>
      <c r="LJR5" s="37"/>
      <c r="LJS5" s="37"/>
      <c r="LJT5" s="37"/>
      <c r="LJU5" s="37"/>
      <c r="LJV5" s="37"/>
      <c r="LJW5" s="37"/>
      <c r="LJX5" s="37"/>
      <c r="LJY5" s="37"/>
      <c r="LJZ5" s="37"/>
      <c r="LKA5" s="37"/>
      <c r="LKB5" s="37"/>
      <c r="LKC5" s="37"/>
      <c r="LKD5" s="37"/>
      <c r="LKE5" s="37"/>
      <c r="LKF5" s="37"/>
      <c r="LKG5" s="37"/>
      <c r="LKH5" s="37"/>
      <c r="LKI5" s="37"/>
      <c r="LKJ5" s="37"/>
      <c r="LKK5" s="37"/>
      <c r="LKL5" s="37"/>
      <c r="LKM5" s="37"/>
      <c r="LKN5" s="37"/>
      <c r="LKO5" s="37"/>
      <c r="LKP5" s="37"/>
      <c r="LKQ5" s="37"/>
      <c r="LKR5" s="37"/>
      <c r="LKS5" s="37"/>
      <c r="LKT5" s="37"/>
      <c r="LKU5" s="37"/>
      <c r="LKV5" s="37"/>
      <c r="LKW5" s="37"/>
      <c r="LKX5" s="37"/>
      <c r="LKY5" s="37"/>
      <c r="LKZ5" s="37"/>
      <c r="LLA5" s="37"/>
      <c r="LLB5" s="37"/>
      <c r="LLC5" s="37"/>
      <c r="LLD5" s="37"/>
      <c r="LLE5" s="37"/>
      <c r="LLF5" s="37"/>
      <c r="LLG5" s="37"/>
      <c r="LLH5" s="37"/>
      <c r="LLI5" s="37"/>
      <c r="LLJ5" s="37"/>
      <c r="LLK5" s="37"/>
      <c r="LLL5" s="37"/>
      <c r="LLM5" s="37"/>
      <c r="LLN5" s="37"/>
      <c r="LLO5" s="37"/>
      <c r="LLP5" s="37"/>
      <c r="LLQ5" s="37"/>
      <c r="LLR5" s="37"/>
      <c r="LLS5" s="37"/>
      <c r="LLT5" s="37"/>
      <c r="LLU5" s="37"/>
      <c r="LLV5" s="37"/>
      <c r="LLW5" s="37"/>
      <c r="LLX5" s="37"/>
      <c r="LLY5" s="37"/>
      <c r="LLZ5" s="37"/>
      <c r="LMA5" s="37"/>
      <c r="LMB5" s="37"/>
      <c r="LMC5" s="37"/>
      <c r="LMD5" s="37"/>
      <c r="LME5" s="37"/>
      <c r="LMF5" s="37"/>
      <c r="LMG5" s="37"/>
      <c r="LMH5" s="37"/>
      <c r="LMI5" s="37"/>
      <c r="LMJ5" s="37"/>
      <c r="LMK5" s="37"/>
      <c r="LML5" s="37"/>
      <c r="LMM5" s="37"/>
      <c r="LMN5" s="37"/>
      <c r="LMO5" s="37"/>
      <c r="LMP5" s="37"/>
      <c r="LMQ5" s="37"/>
      <c r="LMR5" s="37"/>
      <c r="LMS5" s="37"/>
      <c r="LMT5" s="37"/>
      <c r="LMU5" s="37"/>
      <c r="LMV5" s="37"/>
      <c r="LMW5" s="37"/>
      <c r="LMX5" s="37"/>
      <c r="LMY5" s="37"/>
      <c r="LMZ5" s="37"/>
      <c r="LNA5" s="37"/>
      <c r="LNB5" s="37"/>
      <c r="LNC5" s="37"/>
      <c r="LND5" s="37"/>
      <c r="LNE5" s="37"/>
      <c r="LNF5" s="37"/>
      <c r="LNG5" s="37"/>
      <c r="LNH5" s="37"/>
      <c r="LNI5" s="37"/>
      <c r="LNJ5" s="37"/>
      <c r="LNK5" s="37"/>
      <c r="LNL5" s="37"/>
      <c r="LNM5" s="37"/>
      <c r="LNN5" s="37"/>
      <c r="LNO5" s="37"/>
      <c r="LNP5" s="37"/>
      <c r="LNQ5" s="37"/>
      <c r="LNR5" s="37"/>
      <c r="LNS5" s="37"/>
      <c r="LNT5" s="37"/>
      <c r="LNU5" s="37"/>
      <c r="LNV5" s="37"/>
      <c r="LNW5" s="37"/>
      <c r="LNX5" s="37"/>
      <c r="LNY5" s="37"/>
      <c r="LNZ5" s="37"/>
      <c r="LOA5" s="37"/>
      <c r="LOB5" s="37"/>
      <c r="LOC5" s="37"/>
      <c r="LOD5" s="37"/>
      <c r="LOE5" s="37"/>
      <c r="LOF5" s="37"/>
      <c r="LOG5" s="37"/>
      <c r="LOH5" s="37"/>
      <c r="LOI5" s="37"/>
      <c r="LOJ5" s="37"/>
      <c r="LOK5" s="37"/>
      <c r="LOL5" s="37"/>
      <c r="LOM5" s="37"/>
      <c r="LON5" s="37"/>
      <c r="LOO5" s="37"/>
      <c r="LOP5" s="37"/>
      <c r="LOQ5" s="37"/>
      <c r="LOR5" s="37"/>
      <c r="LOS5" s="37"/>
      <c r="LOT5" s="37"/>
      <c r="LOU5" s="37"/>
      <c r="LOV5" s="37"/>
      <c r="LOW5" s="37"/>
      <c r="LOX5" s="37"/>
      <c r="LOY5" s="37"/>
      <c r="LOZ5" s="37"/>
      <c r="LPA5" s="37"/>
      <c r="LPB5" s="37"/>
      <c r="LPC5" s="37"/>
      <c r="LPD5" s="37"/>
      <c r="LPE5" s="37"/>
      <c r="LPF5" s="37"/>
      <c r="LPG5" s="37"/>
      <c r="LPH5" s="37"/>
      <c r="LPI5" s="37"/>
      <c r="LPJ5" s="37"/>
      <c r="LPK5" s="37"/>
      <c r="LPL5" s="37"/>
      <c r="LPM5" s="37"/>
      <c r="LPN5" s="37"/>
      <c r="LPO5" s="37"/>
      <c r="LPP5" s="37"/>
      <c r="LPQ5" s="37"/>
      <c r="LPR5" s="37"/>
      <c r="LPS5" s="37"/>
      <c r="LPT5" s="37"/>
      <c r="LPU5" s="37"/>
      <c r="LPV5" s="37"/>
      <c r="LPW5" s="37"/>
      <c r="LPX5" s="37"/>
      <c r="LPY5" s="37"/>
      <c r="LPZ5" s="37"/>
      <c r="LQA5" s="37"/>
      <c r="LQB5" s="37"/>
      <c r="LQC5" s="37"/>
      <c r="LQD5" s="37"/>
      <c r="LQE5" s="37"/>
      <c r="LQF5" s="37"/>
      <c r="LQG5" s="37"/>
      <c r="LQH5" s="37"/>
      <c r="LQI5" s="37"/>
      <c r="LQJ5" s="37"/>
      <c r="LQK5" s="37"/>
      <c r="LQL5" s="37"/>
      <c r="LQM5" s="37"/>
      <c r="LQN5" s="37"/>
      <c r="LQO5" s="37"/>
      <c r="LQP5" s="37"/>
      <c r="LQQ5" s="37"/>
      <c r="LQR5" s="37"/>
      <c r="LQS5" s="37"/>
      <c r="LQT5" s="37"/>
      <c r="LQU5" s="37"/>
      <c r="LQV5" s="37"/>
      <c r="LQW5" s="37"/>
      <c r="LQX5" s="37"/>
      <c r="LQY5" s="37"/>
      <c r="LQZ5" s="37"/>
      <c r="LRA5" s="37"/>
      <c r="LRB5" s="37"/>
      <c r="LRC5" s="37"/>
      <c r="LRD5" s="37"/>
      <c r="LRE5" s="37"/>
      <c r="LRF5" s="37"/>
      <c r="LRG5" s="37"/>
      <c r="LRH5" s="37"/>
      <c r="LRI5" s="37"/>
      <c r="LRJ5" s="37"/>
      <c r="LRK5" s="37"/>
      <c r="LRL5" s="37"/>
      <c r="LRM5" s="37"/>
      <c r="LRN5" s="37"/>
      <c r="LRO5" s="37"/>
      <c r="LRP5" s="37"/>
      <c r="LRQ5" s="37"/>
      <c r="LRR5" s="37"/>
      <c r="LRS5" s="37"/>
      <c r="LRT5" s="37"/>
      <c r="LRU5" s="37"/>
      <c r="LRV5" s="37"/>
      <c r="LRW5" s="37"/>
      <c r="LRX5" s="37"/>
      <c r="LRY5" s="37"/>
      <c r="LRZ5" s="37"/>
      <c r="LSA5" s="37"/>
      <c r="LSB5" s="37"/>
      <c r="LSC5" s="37"/>
      <c r="LSD5" s="37"/>
      <c r="LSE5" s="37"/>
      <c r="LSF5" s="37"/>
      <c r="LSG5" s="37"/>
      <c r="LSH5" s="37"/>
      <c r="LSI5" s="37"/>
      <c r="LSJ5" s="37"/>
      <c r="LSK5" s="37"/>
      <c r="LSL5" s="37"/>
      <c r="LSM5" s="37"/>
      <c r="LSN5" s="37"/>
      <c r="LSO5" s="37"/>
      <c r="LSP5" s="37"/>
      <c r="LSQ5" s="37"/>
      <c r="LSR5" s="37"/>
      <c r="LSS5" s="37"/>
      <c r="LST5" s="37"/>
      <c r="LSU5" s="37"/>
      <c r="LSV5" s="37"/>
      <c r="LSW5" s="37"/>
      <c r="LSX5" s="37"/>
      <c r="LSY5" s="37"/>
      <c r="LSZ5" s="37"/>
      <c r="LTA5" s="37"/>
      <c r="LTB5" s="37"/>
      <c r="LTC5" s="37"/>
      <c r="LTD5" s="37"/>
      <c r="LTE5" s="37"/>
      <c r="LTF5" s="37"/>
      <c r="LTG5" s="37"/>
      <c r="LTH5" s="37"/>
      <c r="LTI5" s="37"/>
      <c r="LTJ5" s="37"/>
      <c r="LTK5" s="37"/>
      <c r="LTL5" s="37"/>
      <c r="LTM5" s="37"/>
      <c r="LTN5" s="37"/>
      <c r="LTO5" s="37"/>
      <c r="LTP5" s="37"/>
      <c r="LTQ5" s="37"/>
      <c r="LTR5" s="37"/>
      <c r="LTS5" s="37"/>
      <c r="LTT5" s="37"/>
      <c r="LTU5" s="37"/>
      <c r="LTV5" s="37"/>
      <c r="LTW5" s="37"/>
      <c r="LTX5" s="37"/>
      <c r="LTY5" s="37"/>
      <c r="LTZ5" s="37"/>
      <c r="LUA5" s="37"/>
      <c r="LUB5" s="37"/>
      <c r="LUC5" s="37"/>
      <c r="LUD5" s="37"/>
      <c r="LUE5" s="37"/>
      <c r="LUF5" s="37"/>
      <c r="LUG5" s="37"/>
      <c r="LUH5" s="37"/>
      <c r="LUI5" s="37"/>
      <c r="LUJ5" s="37"/>
      <c r="LUK5" s="37"/>
      <c r="LUL5" s="37"/>
      <c r="LUM5" s="37"/>
      <c r="LUN5" s="37"/>
      <c r="LUO5" s="37"/>
      <c r="LUP5" s="37"/>
      <c r="LUQ5" s="37"/>
      <c r="LUR5" s="37"/>
      <c r="LUS5" s="37"/>
      <c r="LUT5" s="37"/>
      <c r="LUU5" s="37"/>
      <c r="LUV5" s="37"/>
      <c r="LUW5" s="37"/>
      <c r="LUX5" s="37"/>
      <c r="LUY5" s="37"/>
      <c r="LUZ5" s="37"/>
      <c r="LVA5" s="37"/>
      <c r="LVB5" s="37"/>
      <c r="LVC5" s="37"/>
      <c r="LVD5" s="37"/>
      <c r="LVE5" s="37"/>
      <c r="LVF5" s="37"/>
      <c r="LVG5" s="37"/>
      <c r="LVH5" s="37"/>
      <c r="LVI5" s="37"/>
      <c r="LVJ5" s="37"/>
      <c r="LVK5" s="37"/>
      <c r="LVL5" s="37"/>
      <c r="LVM5" s="37"/>
      <c r="LVN5" s="37"/>
      <c r="LVO5" s="37"/>
      <c r="LVP5" s="37"/>
      <c r="LVQ5" s="37"/>
      <c r="LVR5" s="37"/>
      <c r="LVS5" s="37"/>
      <c r="LVT5" s="37"/>
      <c r="LVU5" s="37"/>
      <c r="LVV5" s="37"/>
      <c r="LVW5" s="37"/>
      <c r="LVX5" s="37"/>
      <c r="LVY5" s="37"/>
      <c r="LVZ5" s="37"/>
      <c r="LWA5" s="37"/>
      <c r="LWB5" s="37"/>
      <c r="LWC5" s="37"/>
      <c r="LWD5" s="37"/>
      <c r="LWE5" s="37"/>
      <c r="LWF5" s="37"/>
      <c r="LWG5" s="37"/>
      <c r="LWH5" s="37"/>
      <c r="LWI5" s="37"/>
      <c r="LWJ5" s="37"/>
      <c r="LWK5" s="37"/>
      <c r="LWL5" s="37"/>
      <c r="LWM5" s="37"/>
      <c r="LWN5" s="37"/>
      <c r="LWO5" s="37"/>
      <c r="LWP5" s="37"/>
      <c r="LWQ5" s="37"/>
      <c r="LWR5" s="37"/>
      <c r="LWS5" s="37"/>
      <c r="LWT5" s="37"/>
      <c r="LWU5" s="37"/>
      <c r="LWV5" s="37"/>
      <c r="LWW5" s="37"/>
      <c r="LWX5" s="37"/>
      <c r="LWY5" s="37"/>
      <c r="LWZ5" s="37"/>
      <c r="LXA5" s="37"/>
      <c r="LXB5" s="37"/>
      <c r="LXC5" s="37"/>
      <c r="LXD5" s="37"/>
      <c r="LXE5" s="37"/>
      <c r="LXF5" s="37"/>
      <c r="LXG5" s="37"/>
      <c r="LXH5" s="37"/>
      <c r="LXI5" s="37"/>
      <c r="LXJ5" s="37"/>
      <c r="LXK5" s="37"/>
      <c r="LXL5" s="37"/>
      <c r="LXM5" s="37"/>
      <c r="LXN5" s="37"/>
      <c r="LXO5" s="37"/>
      <c r="LXP5" s="37"/>
      <c r="LXQ5" s="37"/>
      <c r="LXR5" s="37"/>
      <c r="LXS5" s="37"/>
      <c r="LXT5" s="37"/>
      <c r="LXU5" s="37"/>
      <c r="LXV5" s="37"/>
      <c r="LXW5" s="37"/>
      <c r="LXX5" s="37"/>
      <c r="LXY5" s="37"/>
      <c r="LXZ5" s="37"/>
      <c r="LYA5" s="37"/>
      <c r="LYB5" s="37"/>
      <c r="LYC5" s="37"/>
      <c r="LYD5" s="37"/>
      <c r="LYE5" s="37"/>
      <c r="LYF5" s="37"/>
      <c r="LYG5" s="37"/>
      <c r="LYH5" s="37"/>
      <c r="LYI5" s="37"/>
      <c r="LYJ5" s="37"/>
      <c r="LYK5" s="37"/>
      <c r="LYL5" s="37"/>
      <c r="LYM5" s="37"/>
      <c r="LYN5" s="37"/>
      <c r="LYO5" s="37"/>
      <c r="LYP5" s="37"/>
      <c r="LYQ5" s="37"/>
      <c r="LYR5" s="37"/>
      <c r="LYS5" s="37"/>
      <c r="LYT5" s="37"/>
      <c r="LYU5" s="37"/>
      <c r="LYV5" s="37"/>
      <c r="LYW5" s="37"/>
      <c r="LYX5" s="37"/>
      <c r="LYY5" s="37"/>
      <c r="LYZ5" s="37"/>
      <c r="LZA5" s="37"/>
      <c r="LZB5" s="37"/>
      <c r="LZC5" s="37"/>
      <c r="LZD5" s="37"/>
      <c r="LZE5" s="37"/>
      <c r="LZF5" s="37"/>
      <c r="LZG5" s="37"/>
      <c r="LZH5" s="37"/>
      <c r="LZI5" s="37"/>
      <c r="LZJ5" s="37"/>
      <c r="LZK5" s="37"/>
      <c r="LZL5" s="37"/>
      <c r="LZM5" s="37"/>
      <c r="LZN5" s="37"/>
      <c r="LZO5" s="37"/>
      <c r="LZP5" s="37"/>
      <c r="LZQ5" s="37"/>
      <c r="LZR5" s="37"/>
      <c r="LZS5" s="37"/>
      <c r="LZT5" s="37"/>
      <c r="LZU5" s="37"/>
      <c r="LZV5" s="37"/>
      <c r="LZW5" s="37"/>
      <c r="LZX5" s="37"/>
      <c r="LZY5" s="37"/>
      <c r="LZZ5" s="37"/>
      <c r="MAA5" s="37"/>
      <c r="MAB5" s="37"/>
      <c r="MAC5" s="37"/>
      <c r="MAD5" s="37"/>
      <c r="MAE5" s="37"/>
      <c r="MAF5" s="37"/>
      <c r="MAG5" s="37"/>
      <c r="MAH5" s="37"/>
      <c r="MAI5" s="37"/>
      <c r="MAJ5" s="37"/>
      <c r="MAK5" s="37"/>
      <c r="MAL5" s="37"/>
      <c r="MAM5" s="37"/>
      <c r="MAN5" s="37"/>
      <c r="MAO5" s="37"/>
      <c r="MAP5" s="37"/>
      <c r="MAQ5" s="37"/>
      <c r="MAR5" s="37"/>
      <c r="MAS5" s="37"/>
      <c r="MAT5" s="37"/>
      <c r="MAU5" s="37"/>
      <c r="MAV5" s="37"/>
      <c r="MAW5" s="37"/>
      <c r="MAX5" s="37"/>
      <c r="MAY5" s="37"/>
      <c r="MAZ5" s="37"/>
      <c r="MBA5" s="37"/>
      <c r="MBB5" s="37"/>
      <c r="MBC5" s="37"/>
      <c r="MBD5" s="37"/>
      <c r="MBE5" s="37"/>
      <c r="MBF5" s="37"/>
      <c r="MBG5" s="37"/>
      <c r="MBH5" s="37"/>
      <c r="MBI5" s="37"/>
      <c r="MBJ5" s="37"/>
      <c r="MBK5" s="37"/>
      <c r="MBL5" s="37"/>
      <c r="MBM5" s="37"/>
      <c r="MBN5" s="37"/>
      <c r="MBO5" s="37"/>
      <c r="MBP5" s="37"/>
      <c r="MBQ5" s="37"/>
      <c r="MBR5" s="37"/>
      <c r="MBS5" s="37"/>
      <c r="MBT5" s="37"/>
      <c r="MBU5" s="37"/>
      <c r="MBV5" s="37"/>
      <c r="MBW5" s="37"/>
      <c r="MBX5" s="37"/>
      <c r="MBY5" s="37"/>
      <c r="MBZ5" s="37"/>
      <c r="MCA5" s="37"/>
      <c r="MCB5" s="37"/>
      <c r="MCC5" s="37"/>
      <c r="MCD5" s="37"/>
      <c r="MCE5" s="37"/>
      <c r="MCF5" s="37"/>
      <c r="MCG5" s="37"/>
      <c r="MCH5" s="37"/>
      <c r="MCI5" s="37"/>
      <c r="MCJ5" s="37"/>
      <c r="MCK5" s="37"/>
      <c r="MCL5" s="37"/>
      <c r="MCM5" s="37"/>
      <c r="MCN5" s="37"/>
      <c r="MCO5" s="37"/>
      <c r="MCP5" s="37"/>
      <c r="MCQ5" s="37"/>
      <c r="MCR5" s="37"/>
      <c r="MCS5" s="37"/>
      <c r="MCT5" s="37"/>
      <c r="MCU5" s="37"/>
      <c r="MCV5" s="37"/>
      <c r="MCW5" s="37"/>
      <c r="MCX5" s="37"/>
      <c r="MCY5" s="37"/>
      <c r="MCZ5" s="37"/>
      <c r="MDA5" s="37"/>
      <c r="MDB5" s="37"/>
      <c r="MDC5" s="37"/>
      <c r="MDD5" s="37"/>
      <c r="MDE5" s="37"/>
      <c r="MDF5" s="37"/>
      <c r="MDG5" s="37"/>
      <c r="MDH5" s="37"/>
      <c r="MDI5" s="37"/>
      <c r="MDJ5" s="37"/>
      <c r="MDK5" s="37"/>
      <c r="MDL5" s="37"/>
      <c r="MDM5" s="37"/>
      <c r="MDN5" s="37"/>
      <c r="MDO5" s="37"/>
      <c r="MDP5" s="37"/>
      <c r="MDQ5" s="37"/>
      <c r="MDR5" s="37"/>
      <c r="MDS5" s="37"/>
      <c r="MDT5" s="37"/>
      <c r="MDU5" s="37"/>
      <c r="MDV5" s="37"/>
      <c r="MDW5" s="37"/>
      <c r="MDX5" s="37"/>
      <c r="MDY5" s="37"/>
      <c r="MDZ5" s="37"/>
      <c r="MEA5" s="37"/>
      <c r="MEB5" s="37"/>
      <c r="MEC5" s="37"/>
      <c r="MED5" s="37"/>
      <c r="MEE5" s="37"/>
      <c r="MEF5" s="37"/>
      <c r="MEG5" s="37"/>
      <c r="MEH5" s="37"/>
      <c r="MEI5" s="37"/>
      <c r="MEJ5" s="37"/>
      <c r="MEK5" s="37"/>
      <c r="MEL5" s="37"/>
      <c r="MEM5" s="37"/>
      <c r="MEN5" s="37"/>
      <c r="MEO5" s="37"/>
      <c r="MEP5" s="37"/>
      <c r="MEQ5" s="37"/>
      <c r="MER5" s="37"/>
      <c r="MES5" s="37"/>
      <c r="MET5" s="37"/>
      <c r="MEU5" s="37"/>
      <c r="MEV5" s="37"/>
      <c r="MEW5" s="37"/>
      <c r="MEX5" s="37"/>
      <c r="MEY5" s="37"/>
      <c r="MEZ5" s="37"/>
      <c r="MFA5" s="37"/>
      <c r="MFB5" s="37"/>
      <c r="MFC5" s="37"/>
      <c r="MFD5" s="37"/>
      <c r="MFE5" s="37"/>
      <c r="MFF5" s="37"/>
      <c r="MFG5" s="37"/>
      <c r="MFH5" s="37"/>
      <c r="MFI5" s="37"/>
      <c r="MFJ5" s="37"/>
      <c r="MFK5" s="37"/>
      <c r="MFL5" s="37"/>
      <c r="MFM5" s="37"/>
      <c r="MFN5" s="37"/>
      <c r="MFO5" s="37"/>
      <c r="MFP5" s="37"/>
      <c r="MFQ5" s="37"/>
      <c r="MFR5" s="37"/>
      <c r="MFS5" s="37"/>
      <c r="MFT5" s="37"/>
      <c r="MFU5" s="37"/>
      <c r="MFV5" s="37"/>
      <c r="MFW5" s="37"/>
      <c r="MFX5" s="37"/>
      <c r="MFY5" s="37"/>
      <c r="MFZ5" s="37"/>
      <c r="MGA5" s="37"/>
      <c r="MGB5" s="37"/>
      <c r="MGC5" s="37"/>
      <c r="MGD5" s="37"/>
      <c r="MGE5" s="37"/>
      <c r="MGF5" s="37"/>
      <c r="MGG5" s="37"/>
      <c r="MGH5" s="37"/>
      <c r="MGI5" s="37"/>
      <c r="MGJ5" s="37"/>
      <c r="MGK5" s="37"/>
      <c r="MGL5" s="37"/>
      <c r="MGM5" s="37"/>
      <c r="MGN5" s="37"/>
      <c r="MGO5" s="37"/>
      <c r="MGP5" s="37"/>
      <c r="MGQ5" s="37"/>
      <c r="MGR5" s="37"/>
      <c r="MGS5" s="37"/>
      <c r="MGT5" s="37"/>
      <c r="MGU5" s="37"/>
      <c r="MGV5" s="37"/>
      <c r="MGW5" s="37"/>
      <c r="MGX5" s="37"/>
      <c r="MGY5" s="37"/>
      <c r="MGZ5" s="37"/>
      <c r="MHA5" s="37"/>
      <c r="MHB5" s="37"/>
      <c r="MHC5" s="37"/>
      <c r="MHD5" s="37"/>
      <c r="MHE5" s="37"/>
      <c r="MHF5" s="37"/>
      <c r="MHG5" s="37"/>
      <c r="MHH5" s="37"/>
      <c r="MHI5" s="37"/>
      <c r="MHJ5" s="37"/>
      <c r="MHK5" s="37"/>
      <c r="MHL5" s="37"/>
      <c r="MHM5" s="37"/>
      <c r="MHN5" s="37"/>
      <c r="MHO5" s="37"/>
      <c r="MHP5" s="37"/>
      <c r="MHQ5" s="37"/>
      <c r="MHR5" s="37"/>
      <c r="MHS5" s="37"/>
      <c r="MHT5" s="37"/>
      <c r="MHU5" s="37"/>
      <c r="MHV5" s="37"/>
      <c r="MHW5" s="37"/>
      <c r="MHX5" s="37"/>
      <c r="MHY5" s="37"/>
      <c r="MHZ5" s="37"/>
      <c r="MIA5" s="37"/>
      <c r="MIB5" s="37"/>
      <c r="MIC5" s="37"/>
      <c r="MID5" s="37"/>
      <c r="MIE5" s="37"/>
      <c r="MIF5" s="37"/>
      <c r="MIG5" s="37"/>
      <c r="MIH5" s="37"/>
      <c r="MII5" s="37"/>
      <c r="MIJ5" s="37"/>
      <c r="MIK5" s="37"/>
      <c r="MIL5" s="37"/>
      <c r="MIM5" s="37"/>
      <c r="MIN5" s="37"/>
      <c r="MIO5" s="37"/>
      <c r="MIP5" s="37"/>
      <c r="MIQ5" s="37"/>
      <c r="MIR5" s="37"/>
      <c r="MIS5" s="37"/>
      <c r="MIT5" s="37"/>
      <c r="MIU5" s="37"/>
      <c r="MIV5" s="37"/>
      <c r="MIW5" s="37"/>
      <c r="MIX5" s="37"/>
      <c r="MIY5" s="37"/>
      <c r="MIZ5" s="37"/>
      <c r="MJA5" s="37"/>
      <c r="MJB5" s="37"/>
      <c r="MJC5" s="37"/>
      <c r="MJD5" s="37"/>
      <c r="MJE5" s="37"/>
      <c r="MJF5" s="37"/>
      <c r="MJG5" s="37"/>
      <c r="MJH5" s="37"/>
      <c r="MJI5" s="37"/>
      <c r="MJJ5" s="37"/>
      <c r="MJK5" s="37"/>
      <c r="MJL5" s="37"/>
      <c r="MJM5" s="37"/>
      <c r="MJN5" s="37"/>
      <c r="MJO5" s="37"/>
      <c r="MJP5" s="37"/>
      <c r="MJQ5" s="37"/>
      <c r="MJR5" s="37"/>
      <c r="MJS5" s="37"/>
      <c r="MJT5" s="37"/>
      <c r="MJU5" s="37"/>
      <c r="MJV5" s="37"/>
      <c r="MJW5" s="37"/>
      <c r="MJX5" s="37"/>
      <c r="MJY5" s="37"/>
      <c r="MJZ5" s="37"/>
      <c r="MKA5" s="37"/>
      <c r="MKB5" s="37"/>
      <c r="MKC5" s="37"/>
      <c r="MKD5" s="37"/>
      <c r="MKE5" s="37"/>
      <c r="MKF5" s="37"/>
      <c r="MKG5" s="37"/>
      <c r="MKH5" s="37"/>
      <c r="MKI5" s="37"/>
      <c r="MKJ5" s="37"/>
      <c r="MKK5" s="37"/>
      <c r="MKL5" s="37"/>
      <c r="MKM5" s="37"/>
      <c r="MKN5" s="37"/>
      <c r="MKO5" s="37"/>
      <c r="MKP5" s="37"/>
      <c r="MKQ5" s="37"/>
      <c r="MKR5" s="37"/>
      <c r="MKS5" s="37"/>
      <c r="MKT5" s="37"/>
      <c r="MKU5" s="37"/>
      <c r="MKV5" s="37"/>
      <c r="MKW5" s="37"/>
      <c r="MKX5" s="37"/>
      <c r="MKY5" s="37"/>
      <c r="MKZ5" s="37"/>
      <c r="MLA5" s="37"/>
      <c r="MLB5" s="37"/>
      <c r="MLC5" s="37"/>
      <c r="MLD5" s="37"/>
      <c r="MLE5" s="37"/>
      <c r="MLF5" s="37"/>
      <c r="MLG5" s="37"/>
      <c r="MLH5" s="37"/>
      <c r="MLI5" s="37"/>
      <c r="MLJ5" s="37"/>
      <c r="MLK5" s="37"/>
      <c r="MLL5" s="37"/>
      <c r="MLM5" s="37"/>
      <c r="MLN5" s="37"/>
      <c r="MLO5" s="37"/>
      <c r="MLP5" s="37"/>
      <c r="MLQ5" s="37"/>
      <c r="MLR5" s="37"/>
      <c r="MLS5" s="37"/>
      <c r="MLT5" s="37"/>
      <c r="MLU5" s="37"/>
      <c r="MLV5" s="37"/>
      <c r="MLW5" s="37"/>
      <c r="MLX5" s="37"/>
      <c r="MLY5" s="37"/>
      <c r="MLZ5" s="37"/>
      <c r="MMA5" s="37"/>
      <c r="MMB5" s="37"/>
      <c r="MMC5" s="37"/>
      <c r="MMD5" s="37"/>
      <c r="MME5" s="37"/>
      <c r="MMF5" s="37"/>
      <c r="MMG5" s="37"/>
      <c r="MMH5" s="37"/>
      <c r="MMI5" s="37"/>
      <c r="MMJ5" s="37"/>
      <c r="MMK5" s="37"/>
      <c r="MML5" s="37"/>
      <c r="MMM5" s="37"/>
      <c r="MMN5" s="37"/>
      <c r="MMO5" s="37"/>
      <c r="MMP5" s="37"/>
      <c r="MMQ5" s="37"/>
      <c r="MMR5" s="37"/>
      <c r="MMS5" s="37"/>
      <c r="MMT5" s="37"/>
      <c r="MMU5" s="37"/>
      <c r="MMV5" s="37"/>
      <c r="MMW5" s="37"/>
      <c r="MMX5" s="37"/>
      <c r="MMY5" s="37"/>
      <c r="MMZ5" s="37"/>
      <c r="MNA5" s="37"/>
      <c r="MNB5" s="37"/>
      <c r="MNC5" s="37"/>
      <c r="MND5" s="37"/>
      <c r="MNE5" s="37"/>
      <c r="MNF5" s="37"/>
      <c r="MNG5" s="37"/>
      <c r="MNH5" s="37"/>
      <c r="MNI5" s="37"/>
      <c r="MNJ5" s="37"/>
      <c r="MNK5" s="37"/>
      <c r="MNL5" s="37"/>
      <c r="MNM5" s="37"/>
      <c r="MNN5" s="37"/>
      <c r="MNO5" s="37"/>
      <c r="MNP5" s="37"/>
      <c r="MNQ5" s="37"/>
      <c r="MNR5" s="37"/>
      <c r="MNS5" s="37"/>
      <c r="MNT5" s="37"/>
      <c r="MNU5" s="37"/>
      <c r="MNV5" s="37"/>
      <c r="MNW5" s="37"/>
      <c r="MNX5" s="37"/>
      <c r="MNY5" s="37"/>
      <c r="MNZ5" s="37"/>
      <c r="MOA5" s="37"/>
      <c r="MOB5" s="37"/>
      <c r="MOC5" s="37"/>
      <c r="MOD5" s="37"/>
      <c r="MOE5" s="37"/>
      <c r="MOF5" s="37"/>
      <c r="MOG5" s="37"/>
      <c r="MOH5" s="37"/>
      <c r="MOI5" s="37"/>
      <c r="MOJ5" s="37"/>
      <c r="MOK5" s="37"/>
      <c r="MOL5" s="37"/>
      <c r="MOM5" s="37"/>
      <c r="MON5" s="37"/>
      <c r="MOO5" s="37"/>
      <c r="MOP5" s="37"/>
      <c r="MOQ5" s="37"/>
      <c r="MOR5" s="37"/>
      <c r="MOS5" s="37"/>
      <c r="MOT5" s="37"/>
      <c r="MOU5" s="37"/>
      <c r="MOV5" s="37"/>
      <c r="MOW5" s="37"/>
      <c r="MOX5" s="37"/>
      <c r="MOY5" s="37"/>
      <c r="MOZ5" s="37"/>
      <c r="MPA5" s="37"/>
      <c r="MPB5" s="37"/>
      <c r="MPC5" s="37"/>
      <c r="MPD5" s="37"/>
      <c r="MPE5" s="37"/>
      <c r="MPF5" s="37"/>
      <c r="MPG5" s="37"/>
      <c r="MPH5" s="37"/>
      <c r="MPI5" s="37"/>
      <c r="MPJ5" s="37"/>
      <c r="MPK5" s="37"/>
      <c r="MPL5" s="37"/>
      <c r="MPM5" s="37"/>
      <c r="MPN5" s="37"/>
      <c r="MPO5" s="37"/>
      <c r="MPP5" s="37"/>
      <c r="MPQ5" s="37"/>
      <c r="MPR5" s="37"/>
      <c r="MPS5" s="37"/>
      <c r="MPT5" s="37"/>
      <c r="MPU5" s="37"/>
      <c r="MPV5" s="37"/>
      <c r="MPW5" s="37"/>
      <c r="MPX5" s="37"/>
      <c r="MPY5" s="37"/>
      <c r="MPZ5" s="37"/>
      <c r="MQA5" s="37"/>
      <c r="MQB5" s="37"/>
      <c r="MQC5" s="37"/>
      <c r="MQD5" s="37"/>
      <c r="MQE5" s="37"/>
      <c r="MQF5" s="37"/>
      <c r="MQG5" s="37"/>
      <c r="MQH5" s="37"/>
      <c r="MQI5" s="37"/>
      <c r="MQJ5" s="37"/>
      <c r="MQK5" s="37"/>
      <c r="MQL5" s="37"/>
      <c r="MQM5" s="37"/>
      <c r="MQN5" s="37"/>
      <c r="MQO5" s="37"/>
      <c r="MQP5" s="37"/>
      <c r="MQQ5" s="37"/>
      <c r="MQR5" s="37"/>
      <c r="MQS5" s="37"/>
      <c r="MQT5" s="37"/>
      <c r="MQU5" s="37"/>
      <c r="MQV5" s="37"/>
      <c r="MQW5" s="37"/>
      <c r="MQX5" s="37"/>
      <c r="MQY5" s="37"/>
      <c r="MQZ5" s="37"/>
      <c r="MRA5" s="37"/>
      <c r="MRB5" s="37"/>
      <c r="MRC5" s="37"/>
      <c r="MRD5" s="37"/>
      <c r="MRE5" s="37"/>
      <c r="MRF5" s="37"/>
      <c r="MRG5" s="37"/>
      <c r="MRH5" s="37"/>
      <c r="MRI5" s="37"/>
      <c r="MRJ5" s="37"/>
      <c r="MRK5" s="37"/>
      <c r="MRL5" s="37"/>
      <c r="MRM5" s="37"/>
      <c r="MRN5" s="37"/>
      <c r="MRO5" s="37"/>
      <c r="MRP5" s="37"/>
      <c r="MRQ5" s="37"/>
      <c r="MRR5" s="37"/>
      <c r="MRS5" s="37"/>
      <c r="MRT5" s="37"/>
      <c r="MRU5" s="37"/>
      <c r="MRV5" s="37"/>
      <c r="MRW5" s="37"/>
      <c r="MRX5" s="37"/>
      <c r="MRY5" s="37"/>
      <c r="MRZ5" s="37"/>
      <c r="MSA5" s="37"/>
      <c r="MSB5" s="37"/>
      <c r="MSC5" s="37"/>
      <c r="MSD5" s="37"/>
      <c r="MSE5" s="37"/>
      <c r="MSF5" s="37"/>
      <c r="MSG5" s="37"/>
      <c r="MSH5" s="37"/>
      <c r="MSI5" s="37"/>
      <c r="MSJ5" s="37"/>
      <c r="MSK5" s="37"/>
      <c r="MSL5" s="37"/>
      <c r="MSM5" s="37"/>
      <c r="MSN5" s="37"/>
      <c r="MSO5" s="37"/>
      <c r="MSP5" s="37"/>
      <c r="MSQ5" s="37"/>
      <c r="MSR5" s="37"/>
      <c r="MSS5" s="37"/>
      <c r="MST5" s="37"/>
      <c r="MSU5" s="37"/>
      <c r="MSV5" s="37"/>
      <c r="MSW5" s="37"/>
      <c r="MSX5" s="37"/>
      <c r="MSY5" s="37"/>
      <c r="MSZ5" s="37"/>
      <c r="MTA5" s="37"/>
      <c r="MTB5" s="37"/>
      <c r="MTC5" s="37"/>
      <c r="MTD5" s="37"/>
      <c r="MTE5" s="37"/>
      <c r="MTF5" s="37"/>
      <c r="MTG5" s="37"/>
      <c r="MTH5" s="37"/>
      <c r="MTI5" s="37"/>
      <c r="MTJ5" s="37"/>
      <c r="MTK5" s="37"/>
      <c r="MTL5" s="37"/>
      <c r="MTM5" s="37"/>
      <c r="MTN5" s="37"/>
      <c r="MTO5" s="37"/>
      <c r="MTP5" s="37"/>
      <c r="MTQ5" s="37"/>
      <c r="MTR5" s="37"/>
      <c r="MTS5" s="37"/>
      <c r="MTT5" s="37"/>
      <c r="MTU5" s="37"/>
      <c r="MTV5" s="37"/>
      <c r="MTW5" s="37"/>
      <c r="MTX5" s="37"/>
      <c r="MTY5" s="37"/>
      <c r="MTZ5" s="37"/>
      <c r="MUA5" s="37"/>
      <c r="MUB5" s="37"/>
      <c r="MUC5" s="37"/>
      <c r="MUD5" s="37"/>
      <c r="MUE5" s="37"/>
      <c r="MUF5" s="37"/>
      <c r="MUG5" s="37"/>
      <c r="MUH5" s="37"/>
      <c r="MUI5" s="37"/>
      <c r="MUJ5" s="37"/>
      <c r="MUK5" s="37"/>
      <c r="MUL5" s="37"/>
      <c r="MUM5" s="37"/>
      <c r="MUN5" s="37"/>
      <c r="MUO5" s="37"/>
      <c r="MUP5" s="37"/>
      <c r="MUQ5" s="37"/>
      <c r="MUR5" s="37"/>
      <c r="MUS5" s="37"/>
      <c r="MUT5" s="37"/>
      <c r="MUU5" s="37"/>
      <c r="MUV5" s="37"/>
      <c r="MUW5" s="37"/>
      <c r="MUX5" s="37"/>
      <c r="MUY5" s="37"/>
      <c r="MUZ5" s="37"/>
      <c r="MVA5" s="37"/>
      <c r="MVB5" s="37"/>
      <c r="MVC5" s="37"/>
      <c r="MVD5" s="37"/>
      <c r="MVE5" s="37"/>
      <c r="MVF5" s="37"/>
      <c r="MVG5" s="37"/>
      <c r="MVH5" s="37"/>
      <c r="MVI5" s="37"/>
      <c r="MVJ5" s="37"/>
      <c r="MVK5" s="37"/>
      <c r="MVL5" s="37"/>
      <c r="MVM5" s="37"/>
      <c r="MVN5" s="37"/>
      <c r="MVO5" s="37"/>
      <c r="MVP5" s="37"/>
      <c r="MVQ5" s="37"/>
      <c r="MVR5" s="37"/>
      <c r="MVS5" s="37"/>
      <c r="MVT5" s="37"/>
      <c r="MVU5" s="37"/>
      <c r="MVV5" s="37"/>
      <c r="MVW5" s="37"/>
      <c r="MVX5" s="37"/>
      <c r="MVY5" s="37"/>
      <c r="MVZ5" s="37"/>
      <c r="MWA5" s="37"/>
      <c r="MWB5" s="37"/>
      <c r="MWC5" s="37"/>
      <c r="MWD5" s="37"/>
      <c r="MWE5" s="37"/>
      <c r="MWF5" s="37"/>
      <c r="MWG5" s="37"/>
      <c r="MWH5" s="37"/>
      <c r="MWI5" s="37"/>
      <c r="MWJ5" s="37"/>
      <c r="MWK5" s="37"/>
      <c r="MWL5" s="37"/>
      <c r="MWM5" s="37"/>
      <c r="MWN5" s="37"/>
      <c r="MWO5" s="37"/>
      <c r="MWP5" s="37"/>
      <c r="MWQ5" s="37"/>
      <c r="MWR5" s="37"/>
      <c r="MWS5" s="37"/>
      <c r="MWT5" s="37"/>
      <c r="MWU5" s="37"/>
      <c r="MWV5" s="37"/>
      <c r="MWW5" s="37"/>
      <c r="MWX5" s="37"/>
      <c r="MWY5" s="37"/>
      <c r="MWZ5" s="37"/>
      <c r="MXA5" s="37"/>
      <c r="MXB5" s="37"/>
      <c r="MXC5" s="37"/>
      <c r="MXD5" s="37"/>
      <c r="MXE5" s="37"/>
      <c r="MXF5" s="37"/>
      <c r="MXG5" s="37"/>
      <c r="MXH5" s="37"/>
      <c r="MXI5" s="37"/>
      <c r="MXJ5" s="37"/>
      <c r="MXK5" s="37"/>
      <c r="MXL5" s="37"/>
      <c r="MXM5" s="37"/>
      <c r="MXN5" s="37"/>
      <c r="MXO5" s="37"/>
      <c r="MXP5" s="37"/>
      <c r="MXQ5" s="37"/>
      <c r="MXR5" s="37"/>
      <c r="MXS5" s="37"/>
      <c r="MXT5" s="37"/>
      <c r="MXU5" s="37"/>
      <c r="MXV5" s="37"/>
      <c r="MXW5" s="37"/>
      <c r="MXX5" s="37"/>
      <c r="MXY5" s="37"/>
      <c r="MXZ5" s="37"/>
      <c r="MYA5" s="37"/>
      <c r="MYB5" s="37"/>
      <c r="MYC5" s="37"/>
      <c r="MYD5" s="37"/>
      <c r="MYE5" s="37"/>
      <c r="MYF5" s="37"/>
      <c r="MYG5" s="37"/>
      <c r="MYH5" s="37"/>
      <c r="MYI5" s="37"/>
      <c r="MYJ5" s="37"/>
      <c r="MYK5" s="37"/>
      <c r="MYL5" s="37"/>
      <c r="MYM5" s="37"/>
      <c r="MYN5" s="37"/>
      <c r="MYO5" s="37"/>
      <c r="MYP5" s="37"/>
      <c r="MYQ5" s="37"/>
      <c r="MYR5" s="37"/>
      <c r="MYS5" s="37"/>
      <c r="MYT5" s="37"/>
      <c r="MYU5" s="37"/>
      <c r="MYV5" s="37"/>
      <c r="MYW5" s="37"/>
      <c r="MYX5" s="37"/>
      <c r="MYY5" s="37"/>
      <c r="MYZ5" s="37"/>
      <c r="MZA5" s="37"/>
      <c r="MZB5" s="37"/>
      <c r="MZC5" s="37"/>
      <c r="MZD5" s="37"/>
      <c r="MZE5" s="37"/>
      <c r="MZF5" s="37"/>
      <c r="MZG5" s="37"/>
      <c r="MZH5" s="37"/>
      <c r="MZI5" s="37"/>
      <c r="MZJ5" s="37"/>
      <c r="MZK5" s="37"/>
      <c r="MZL5" s="37"/>
      <c r="MZM5" s="37"/>
      <c r="MZN5" s="37"/>
      <c r="MZO5" s="37"/>
      <c r="MZP5" s="37"/>
      <c r="MZQ5" s="37"/>
      <c r="MZR5" s="37"/>
      <c r="MZS5" s="37"/>
      <c r="MZT5" s="37"/>
      <c r="MZU5" s="37"/>
      <c r="MZV5" s="37"/>
      <c r="MZW5" s="37"/>
      <c r="MZX5" s="37"/>
      <c r="MZY5" s="37"/>
      <c r="MZZ5" s="37"/>
      <c r="NAA5" s="37"/>
      <c r="NAB5" s="37"/>
      <c r="NAC5" s="37"/>
      <c r="NAD5" s="37"/>
      <c r="NAE5" s="37"/>
      <c r="NAF5" s="37"/>
      <c r="NAG5" s="37"/>
      <c r="NAH5" s="37"/>
      <c r="NAI5" s="37"/>
      <c r="NAJ5" s="37"/>
      <c r="NAK5" s="37"/>
      <c r="NAL5" s="37"/>
      <c r="NAM5" s="37"/>
      <c r="NAN5" s="37"/>
      <c r="NAO5" s="37"/>
      <c r="NAP5" s="37"/>
      <c r="NAQ5" s="37"/>
      <c r="NAR5" s="37"/>
      <c r="NAS5" s="37"/>
      <c r="NAT5" s="37"/>
      <c r="NAU5" s="37"/>
      <c r="NAV5" s="37"/>
      <c r="NAW5" s="37"/>
      <c r="NAX5" s="37"/>
      <c r="NAY5" s="37"/>
      <c r="NAZ5" s="37"/>
      <c r="NBA5" s="37"/>
      <c r="NBB5" s="37"/>
      <c r="NBC5" s="37"/>
      <c r="NBD5" s="37"/>
      <c r="NBE5" s="37"/>
      <c r="NBF5" s="37"/>
      <c r="NBG5" s="37"/>
      <c r="NBH5" s="37"/>
      <c r="NBI5" s="37"/>
      <c r="NBJ5" s="37"/>
      <c r="NBK5" s="37"/>
      <c r="NBL5" s="37"/>
      <c r="NBM5" s="37"/>
      <c r="NBN5" s="37"/>
      <c r="NBO5" s="37"/>
      <c r="NBP5" s="37"/>
      <c r="NBQ5" s="37"/>
      <c r="NBR5" s="37"/>
      <c r="NBS5" s="37"/>
      <c r="NBT5" s="37"/>
      <c r="NBU5" s="37"/>
      <c r="NBV5" s="37"/>
      <c r="NBW5" s="37"/>
      <c r="NBX5" s="37"/>
      <c r="NBY5" s="37"/>
      <c r="NBZ5" s="37"/>
      <c r="NCA5" s="37"/>
      <c r="NCB5" s="37"/>
      <c r="NCC5" s="37"/>
      <c r="NCD5" s="37"/>
      <c r="NCE5" s="37"/>
      <c r="NCF5" s="37"/>
      <c r="NCG5" s="37"/>
      <c r="NCH5" s="37"/>
      <c r="NCI5" s="37"/>
      <c r="NCJ5" s="37"/>
      <c r="NCK5" s="37"/>
      <c r="NCL5" s="37"/>
      <c r="NCM5" s="37"/>
      <c r="NCN5" s="37"/>
      <c r="NCO5" s="37"/>
      <c r="NCP5" s="37"/>
      <c r="NCQ5" s="37"/>
      <c r="NCR5" s="37"/>
      <c r="NCS5" s="37"/>
      <c r="NCT5" s="37"/>
      <c r="NCU5" s="37"/>
      <c r="NCV5" s="37"/>
      <c r="NCW5" s="37"/>
      <c r="NCX5" s="37"/>
      <c r="NCY5" s="37"/>
      <c r="NCZ5" s="37"/>
      <c r="NDA5" s="37"/>
      <c r="NDB5" s="37"/>
      <c r="NDC5" s="37"/>
      <c r="NDD5" s="37"/>
      <c r="NDE5" s="37"/>
      <c r="NDF5" s="37"/>
      <c r="NDG5" s="37"/>
      <c r="NDH5" s="37"/>
      <c r="NDI5" s="37"/>
      <c r="NDJ5" s="37"/>
      <c r="NDK5" s="37"/>
      <c r="NDL5" s="37"/>
      <c r="NDM5" s="37"/>
      <c r="NDN5" s="37"/>
      <c r="NDO5" s="37"/>
      <c r="NDP5" s="37"/>
      <c r="NDQ5" s="37"/>
      <c r="NDR5" s="37"/>
      <c r="NDS5" s="37"/>
      <c r="NDT5" s="37"/>
      <c r="NDU5" s="37"/>
      <c r="NDV5" s="37"/>
      <c r="NDW5" s="37"/>
      <c r="NDX5" s="37"/>
      <c r="NDY5" s="37"/>
      <c r="NDZ5" s="37"/>
      <c r="NEA5" s="37"/>
      <c r="NEB5" s="37"/>
      <c r="NEC5" s="37"/>
      <c r="NED5" s="37"/>
      <c r="NEE5" s="37"/>
      <c r="NEF5" s="37"/>
      <c r="NEG5" s="37"/>
      <c r="NEH5" s="37"/>
      <c r="NEI5" s="37"/>
      <c r="NEJ5" s="37"/>
      <c r="NEK5" s="37"/>
      <c r="NEL5" s="37"/>
      <c r="NEM5" s="37"/>
      <c r="NEN5" s="37"/>
      <c r="NEO5" s="37"/>
      <c r="NEP5" s="37"/>
      <c r="NEQ5" s="37"/>
      <c r="NER5" s="37"/>
      <c r="NES5" s="37"/>
      <c r="NET5" s="37"/>
      <c r="NEU5" s="37"/>
      <c r="NEV5" s="37"/>
      <c r="NEW5" s="37"/>
      <c r="NEX5" s="37"/>
      <c r="NEY5" s="37"/>
      <c r="NEZ5" s="37"/>
      <c r="NFA5" s="37"/>
      <c r="NFB5" s="37"/>
      <c r="NFC5" s="37"/>
      <c r="NFD5" s="37"/>
      <c r="NFE5" s="37"/>
      <c r="NFF5" s="37"/>
      <c r="NFG5" s="37"/>
      <c r="NFH5" s="37"/>
      <c r="NFI5" s="37"/>
      <c r="NFJ5" s="37"/>
      <c r="NFK5" s="37"/>
      <c r="NFL5" s="37"/>
      <c r="NFM5" s="37"/>
      <c r="NFN5" s="37"/>
      <c r="NFO5" s="37"/>
      <c r="NFP5" s="37"/>
      <c r="NFQ5" s="37"/>
      <c r="NFR5" s="37"/>
      <c r="NFS5" s="37"/>
      <c r="NFT5" s="37"/>
      <c r="NFU5" s="37"/>
      <c r="NFV5" s="37"/>
      <c r="NFW5" s="37"/>
      <c r="NFX5" s="37"/>
      <c r="NFY5" s="37"/>
      <c r="NFZ5" s="37"/>
      <c r="NGA5" s="37"/>
      <c r="NGB5" s="37"/>
      <c r="NGC5" s="37"/>
      <c r="NGD5" s="37"/>
      <c r="NGE5" s="37"/>
      <c r="NGF5" s="37"/>
      <c r="NGG5" s="37"/>
      <c r="NGH5" s="37"/>
      <c r="NGI5" s="37"/>
      <c r="NGJ5" s="37"/>
      <c r="NGK5" s="37"/>
      <c r="NGL5" s="37"/>
      <c r="NGM5" s="37"/>
      <c r="NGN5" s="37"/>
      <c r="NGO5" s="37"/>
      <c r="NGP5" s="37"/>
      <c r="NGQ5" s="37"/>
      <c r="NGR5" s="37"/>
      <c r="NGS5" s="37"/>
      <c r="NGT5" s="37"/>
      <c r="NGU5" s="37"/>
      <c r="NGV5" s="37"/>
      <c r="NGW5" s="37"/>
      <c r="NGX5" s="37"/>
      <c r="NGY5" s="37"/>
      <c r="NGZ5" s="37"/>
      <c r="NHA5" s="37"/>
      <c r="NHB5" s="37"/>
      <c r="NHC5" s="37"/>
      <c r="NHD5" s="37"/>
      <c r="NHE5" s="37"/>
      <c r="NHF5" s="37"/>
      <c r="NHG5" s="37"/>
      <c r="NHH5" s="37"/>
      <c r="NHI5" s="37"/>
      <c r="NHJ5" s="37"/>
      <c r="NHK5" s="37"/>
      <c r="NHL5" s="37"/>
      <c r="NHM5" s="37"/>
      <c r="NHN5" s="37"/>
      <c r="NHO5" s="37"/>
      <c r="NHP5" s="37"/>
      <c r="NHQ5" s="37"/>
      <c r="NHR5" s="37"/>
      <c r="NHS5" s="37"/>
      <c r="NHT5" s="37"/>
      <c r="NHU5" s="37"/>
      <c r="NHV5" s="37"/>
      <c r="NHW5" s="37"/>
      <c r="NHX5" s="37"/>
      <c r="NHY5" s="37"/>
      <c r="NHZ5" s="37"/>
      <c r="NIA5" s="37"/>
      <c r="NIB5" s="37"/>
      <c r="NIC5" s="37"/>
      <c r="NID5" s="37"/>
      <c r="NIE5" s="37"/>
      <c r="NIF5" s="37"/>
      <c r="NIG5" s="37"/>
      <c r="NIH5" s="37"/>
      <c r="NII5" s="37"/>
      <c r="NIJ5" s="37"/>
      <c r="NIK5" s="37"/>
      <c r="NIL5" s="37"/>
      <c r="NIM5" s="37"/>
      <c r="NIN5" s="37"/>
      <c r="NIO5" s="37"/>
      <c r="NIP5" s="37"/>
      <c r="NIQ5" s="37"/>
      <c r="NIR5" s="37"/>
      <c r="NIS5" s="37"/>
      <c r="NIT5" s="37"/>
      <c r="NIU5" s="37"/>
      <c r="NIV5" s="37"/>
      <c r="NIW5" s="37"/>
      <c r="NIX5" s="37"/>
      <c r="NIY5" s="37"/>
      <c r="NIZ5" s="37"/>
      <c r="NJA5" s="37"/>
      <c r="NJB5" s="37"/>
      <c r="NJC5" s="37"/>
      <c r="NJD5" s="37"/>
      <c r="NJE5" s="37"/>
      <c r="NJF5" s="37"/>
      <c r="NJG5" s="37"/>
      <c r="NJH5" s="37"/>
      <c r="NJI5" s="37"/>
      <c r="NJJ5" s="37"/>
      <c r="NJK5" s="37"/>
      <c r="NJL5" s="37"/>
      <c r="NJM5" s="37"/>
      <c r="NJN5" s="37"/>
      <c r="NJO5" s="37"/>
      <c r="NJP5" s="37"/>
      <c r="NJQ5" s="37"/>
      <c r="NJR5" s="37"/>
      <c r="NJS5" s="37"/>
      <c r="NJT5" s="37"/>
      <c r="NJU5" s="37"/>
      <c r="NJV5" s="37"/>
      <c r="NJW5" s="37"/>
      <c r="NJX5" s="37"/>
      <c r="NJY5" s="37"/>
      <c r="NJZ5" s="37"/>
      <c r="NKA5" s="37"/>
      <c r="NKB5" s="37"/>
      <c r="NKC5" s="37"/>
      <c r="NKD5" s="37"/>
      <c r="NKE5" s="37"/>
      <c r="NKF5" s="37"/>
      <c r="NKG5" s="37"/>
      <c r="NKH5" s="37"/>
      <c r="NKI5" s="37"/>
      <c r="NKJ5" s="37"/>
      <c r="NKK5" s="37"/>
      <c r="NKL5" s="37"/>
      <c r="NKM5" s="37"/>
      <c r="NKN5" s="37"/>
      <c r="NKO5" s="37"/>
      <c r="NKP5" s="37"/>
      <c r="NKQ5" s="37"/>
      <c r="NKR5" s="37"/>
      <c r="NKS5" s="37"/>
      <c r="NKT5" s="37"/>
      <c r="NKU5" s="37"/>
      <c r="NKV5" s="37"/>
      <c r="NKW5" s="37"/>
      <c r="NKX5" s="37"/>
      <c r="NKY5" s="37"/>
      <c r="NKZ5" s="37"/>
      <c r="NLA5" s="37"/>
      <c r="NLB5" s="37"/>
      <c r="NLC5" s="37"/>
      <c r="NLD5" s="37"/>
      <c r="NLE5" s="37"/>
      <c r="NLF5" s="37"/>
      <c r="NLG5" s="37"/>
      <c r="NLH5" s="37"/>
      <c r="NLI5" s="37"/>
      <c r="NLJ5" s="37"/>
      <c r="NLK5" s="37"/>
      <c r="NLL5" s="37"/>
      <c r="NLM5" s="37"/>
      <c r="NLN5" s="37"/>
      <c r="NLO5" s="37"/>
      <c r="NLP5" s="37"/>
      <c r="NLQ5" s="37"/>
      <c r="NLR5" s="37"/>
      <c r="NLS5" s="37"/>
      <c r="NLT5" s="37"/>
      <c r="NLU5" s="37"/>
      <c r="NLV5" s="37"/>
      <c r="NLW5" s="37"/>
      <c r="NLX5" s="37"/>
      <c r="NLY5" s="37"/>
      <c r="NLZ5" s="37"/>
      <c r="NMA5" s="37"/>
      <c r="NMB5" s="37"/>
      <c r="NMC5" s="37"/>
      <c r="NMD5" s="37"/>
      <c r="NME5" s="37"/>
      <c r="NMF5" s="37"/>
      <c r="NMG5" s="37"/>
      <c r="NMH5" s="37"/>
      <c r="NMI5" s="37"/>
      <c r="NMJ5" s="37"/>
      <c r="NMK5" s="37"/>
      <c r="NML5" s="37"/>
      <c r="NMM5" s="37"/>
      <c r="NMN5" s="37"/>
      <c r="NMO5" s="37"/>
      <c r="NMP5" s="37"/>
      <c r="NMQ5" s="37"/>
      <c r="NMR5" s="37"/>
      <c r="NMS5" s="37"/>
      <c r="NMT5" s="37"/>
      <c r="NMU5" s="37"/>
      <c r="NMV5" s="37"/>
      <c r="NMW5" s="37"/>
      <c r="NMX5" s="37"/>
      <c r="NMY5" s="37"/>
      <c r="NMZ5" s="37"/>
      <c r="NNA5" s="37"/>
      <c r="NNB5" s="37"/>
      <c r="NNC5" s="37"/>
      <c r="NND5" s="37"/>
      <c r="NNE5" s="37"/>
      <c r="NNF5" s="37"/>
      <c r="NNG5" s="37"/>
      <c r="NNH5" s="37"/>
      <c r="NNI5" s="37"/>
      <c r="NNJ5" s="37"/>
      <c r="NNK5" s="37"/>
      <c r="NNL5" s="37"/>
      <c r="NNM5" s="37"/>
      <c r="NNN5" s="37"/>
      <c r="NNO5" s="37"/>
      <c r="NNP5" s="37"/>
      <c r="NNQ5" s="37"/>
      <c r="NNR5" s="37"/>
      <c r="NNS5" s="37"/>
      <c r="NNT5" s="37"/>
      <c r="NNU5" s="37"/>
      <c r="NNV5" s="37"/>
      <c r="NNW5" s="37"/>
      <c r="NNX5" s="37"/>
      <c r="NNY5" s="37"/>
      <c r="NNZ5" s="37"/>
      <c r="NOA5" s="37"/>
      <c r="NOB5" s="37"/>
      <c r="NOC5" s="37"/>
      <c r="NOD5" s="37"/>
      <c r="NOE5" s="37"/>
      <c r="NOF5" s="37"/>
      <c r="NOG5" s="37"/>
      <c r="NOH5" s="37"/>
      <c r="NOI5" s="37"/>
      <c r="NOJ5" s="37"/>
      <c r="NOK5" s="37"/>
      <c r="NOL5" s="37"/>
      <c r="NOM5" s="37"/>
      <c r="NON5" s="37"/>
      <c r="NOO5" s="37"/>
      <c r="NOP5" s="37"/>
      <c r="NOQ5" s="37"/>
      <c r="NOR5" s="37"/>
      <c r="NOS5" s="37"/>
      <c r="NOT5" s="37"/>
      <c r="NOU5" s="37"/>
      <c r="NOV5" s="37"/>
      <c r="NOW5" s="37"/>
      <c r="NOX5" s="37"/>
      <c r="NOY5" s="37"/>
      <c r="NOZ5" s="37"/>
      <c r="NPA5" s="37"/>
      <c r="NPB5" s="37"/>
      <c r="NPC5" s="37"/>
      <c r="NPD5" s="37"/>
      <c r="NPE5" s="37"/>
      <c r="NPF5" s="37"/>
      <c r="NPG5" s="37"/>
      <c r="NPH5" s="37"/>
      <c r="NPI5" s="37"/>
      <c r="NPJ5" s="37"/>
      <c r="NPK5" s="37"/>
      <c r="NPL5" s="37"/>
      <c r="NPM5" s="37"/>
      <c r="NPN5" s="37"/>
      <c r="NPO5" s="37"/>
      <c r="NPP5" s="37"/>
      <c r="NPQ5" s="37"/>
      <c r="NPR5" s="37"/>
      <c r="NPS5" s="37"/>
      <c r="NPT5" s="37"/>
      <c r="NPU5" s="37"/>
      <c r="NPV5" s="37"/>
      <c r="NPW5" s="37"/>
      <c r="NPX5" s="37"/>
      <c r="NPY5" s="37"/>
      <c r="NPZ5" s="37"/>
      <c r="NQA5" s="37"/>
      <c r="NQB5" s="37"/>
      <c r="NQC5" s="37"/>
      <c r="NQD5" s="37"/>
      <c r="NQE5" s="37"/>
      <c r="NQF5" s="37"/>
      <c r="NQG5" s="37"/>
      <c r="NQH5" s="37"/>
      <c r="NQI5" s="37"/>
      <c r="NQJ5" s="37"/>
      <c r="NQK5" s="37"/>
      <c r="NQL5" s="37"/>
      <c r="NQM5" s="37"/>
      <c r="NQN5" s="37"/>
      <c r="NQO5" s="37"/>
      <c r="NQP5" s="37"/>
      <c r="NQQ5" s="37"/>
      <c r="NQR5" s="37"/>
      <c r="NQS5" s="37"/>
      <c r="NQT5" s="37"/>
      <c r="NQU5" s="37"/>
      <c r="NQV5" s="37"/>
      <c r="NQW5" s="37"/>
      <c r="NQX5" s="37"/>
      <c r="NQY5" s="37"/>
      <c r="NQZ5" s="37"/>
      <c r="NRA5" s="37"/>
      <c r="NRB5" s="37"/>
      <c r="NRC5" s="37"/>
      <c r="NRD5" s="37"/>
      <c r="NRE5" s="37"/>
      <c r="NRF5" s="37"/>
      <c r="NRG5" s="37"/>
      <c r="NRH5" s="37"/>
      <c r="NRI5" s="37"/>
      <c r="NRJ5" s="37"/>
      <c r="NRK5" s="37"/>
      <c r="NRL5" s="37"/>
      <c r="NRM5" s="37"/>
      <c r="NRN5" s="37"/>
      <c r="NRO5" s="37"/>
      <c r="NRP5" s="37"/>
      <c r="NRQ5" s="37"/>
      <c r="NRR5" s="37"/>
      <c r="NRS5" s="37"/>
      <c r="NRT5" s="37"/>
      <c r="NRU5" s="37"/>
      <c r="NRV5" s="37"/>
      <c r="NRW5" s="37"/>
      <c r="NRX5" s="37"/>
      <c r="NRY5" s="37"/>
      <c r="NRZ5" s="37"/>
      <c r="NSA5" s="37"/>
      <c r="NSB5" s="37"/>
      <c r="NSC5" s="37"/>
      <c r="NSD5" s="37"/>
      <c r="NSE5" s="37"/>
      <c r="NSF5" s="37"/>
      <c r="NSG5" s="37"/>
      <c r="NSH5" s="37"/>
      <c r="NSI5" s="37"/>
      <c r="NSJ5" s="37"/>
      <c r="NSK5" s="37"/>
      <c r="NSL5" s="37"/>
      <c r="NSM5" s="37"/>
      <c r="NSN5" s="37"/>
      <c r="NSO5" s="37"/>
      <c r="NSP5" s="37"/>
      <c r="NSQ5" s="37"/>
      <c r="NSR5" s="37"/>
      <c r="NSS5" s="37"/>
      <c r="NST5" s="37"/>
      <c r="NSU5" s="37"/>
      <c r="NSV5" s="37"/>
      <c r="NSW5" s="37"/>
      <c r="NSX5" s="37"/>
      <c r="NSY5" s="37"/>
      <c r="NSZ5" s="37"/>
      <c r="NTA5" s="37"/>
      <c r="NTB5" s="37"/>
      <c r="NTC5" s="37"/>
      <c r="NTD5" s="37"/>
      <c r="NTE5" s="37"/>
      <c r="NTF5" s="37"/>
      <c r="NTG5" s="37"/>
      <c r="NTH5" s="37"/>
      <c r="NTI5" s="37"/>
      <c r="NTJ5" s="37"/>
      <c r="NTK5" s="37"/>
      <c r="NTL5" s="37"/>
      <c r="NTM5" s="37"/>
      <c r="NTN5" s="37"/>
      <c r="NTO5" s="37"/>
      <c r="NTP5" s="37"/>
      <c r="NTQ5" s="37"/>
      <c r="NTR5" s="37"/>
      <c r="NTS5" s="37"/>
      <c r="NTT5" s="37"/>
      <c r="NTU5" s="37"/>
      <c r="NTV5" s="37"/>
      <c r="NTW5" s="37"/>
      <c r="NTX5" s="37"/>
      <c r="NTY5" s="37"/>
      <c r="NTZ5" s="37"/>
      <c r="NUA5" s="37"/>
      <c r="NUB5" s="37"/>
      <c r="NUC5" s="37"/>
      <c r="NUD5" s="37"/>
      <c r="NUE5" s="37"/>
      <c r="NUF5" s="37"/>
      <c r="NUG5" s="37"/>
      <c r="NUH5" s="37"/>
      <c r="NUI5" s="37"/>
      <c r="NUJ5" s="37"/>
      <c r="NUK5" s="37"/>
      <c r="NUL5" s="37"/>
      <c r="NUM5" s="37"/>
      <c r="NUN5" s="37"/>
      <c r="NUO5" s="37"/>
      <c r="NUP5" s="37"/>
      <c r="NUQ5" s="37"/>
      <c r="NUR5" s="37"/>
      <c r="NUS5" s="37"/>
      <c r="NUT5" s="37"/>
      <c r="NUU5" s="37"/>
      <c r="NUV5" s="37"/>
      <c r="NUW5" s="37"/>
      <c r="NUX5" s="37"/>
      <c r="NUY5" s="37"/>
      <c r="NUZ5" s="37"/>
      <c r="NVA5" s="37"/>
      <c r="NVB5" s="37"/>
      <c r="NVC5" s="37"/>
      <c r="NVD5" s="37"/>
      <c r="NVE5" s="37"/>
      <c r="NVF5" s="37"/>
      <c r="NVG5" s="37"/>
      <c r="NVH5" s="37"/>
      <c r="NVI5" s="37"/>
      <c r="NVJ5" s="37"/>
      <c r="NVK5" s="37"/>
      <c r="NVL5" s="37"/>
      <c r="NVM5" s="37"/>
      <c r="NVN5" s="37"/>
      <c r="NVO5" s="37"/>
      <c r="NVP5" s="37"/>
      <c r="NVQ5" s="37"/>
      <c r="NVR5" s="37"/>
      <c r="NVS5" s="37"/>
      <c r="NVT5" s="37"/>
      <c r="NVU5" s="37"/>
      <c r="NVV5" s="37"/>
      <c r="NVW5" s="37"/>
      <c r="NVX5" s="37"/>
      <c r="NVY5" s="37"/>
      <c r="NVZ5" s="37"/>
      <c r="NWA5" s="37"/>
      <c r="NWB5" s="37"/>
      <c r="NWC5" s="37"/>
      <c r="NWD5" s="37"/>
      <c r="NWE5" s="37"/>
      <c r="NWF5" s="37"/>
      <c r="NWG5" s="37"/>
      <c r="NWH5" s="37"/>
      <c r="NWI5" s="37"/>
      <c r="NWJ5" s="37"/>
      <c r="NWK5" s="37"/>
      <c r="NWL5" s="37"/>
      <c r="NWM5" s="37"/>
      <c r="NWN5" s="37"/>
      <c r="NWO5" s="37"/>
      <c r="NWP5" s="37"/>
      <c r="NWQ5" s="37"/>
      <c r="NWR5" s="37"/>
      <c r="NWS5" s="37"/>
      <c r="NWT5" s="37"/>
      <c r="NWU5" s="37"/>
      <c r="NWV5" s="37"/>
      <c r="NWW5" s="37"/>
      <c r="NWX5" s="37"/>
      <c r="NWY5" s="37"/>
      <c r="NWZ5" s="37"/>
      <c r="NXA5" s="37"/>
      <c r="NXB5" s="37"/>
      <c r="NXC5" s="37"/>
      <c r="NXD5" s="37"/>
      <c r="NXE5" s="37"/>
      <c r="NXF5" s="37"/>
      <c r="NXG5" s="37"/>
      <c r="NXH5" s="37"/>
      <c r="NXI5" s="37"/>
      <c r="NXJ5" s="37"/>
      <c r="NXK5" s="37"/>
      <c r="NXL5" s="37"/>
      <c r="NXM5" s="37"/>
      <c r="NXN5" s="37"/>
      <c r="NXO5" s="37"/>
      <c r="NXP5" s="37"/>
      <c r="NXQ5" s="37"/>
      <c r="NXR5" s="37"/>
      <c r="NXS5" s="37"/>
      <c r="NXT5" s="37"/>
      <c r="NXU5" s="37"/>
      <c r="NXV5" s="37"/>
      <c r="NXW5" s="37"/>
      <c r="NXX5" s="37"/>
      <c r="NXY5" s="37"/>
      <c r="NXZ5" s="37"/>
      <c r="NYA5" s="37"/>
      <c r="NYB5" s="37"/>
      <c r="NYC5" s="37"/>
      <c r="NYD5" s="37"/>
      <c r="NYE5" s="37"/>
      <c r="NYF5" s="37"/>
      <c r="NYG5" s="37"/>
      <c r="NYH5" s="37"/>
      <c r="NYI5" s="37"/>
      <c r="NYJ5" s="37"/>
      <c r="NYK5" s="37"/>
      <c r="NYL5" s="37"/>
      <c r="NYM5" s="37"/>
      <c r="NYN5" s="37"/>
      <c r="NYO5" s="37"/>
      <c r="NYP5" s="37"/>
      <c r="NYQ5" s="37"/>
      <c r="NYR5" s="37"/>
      <c r="NYS5" s="37"/>
      <c r="NYT5" s="37"/>
      <c r="NYU5" s="37"/>
      <c r="NYV5" s="37"/>
      <c r="NYW5" s="37"/>
      <c r="NYX5" s="37"/>
      <c r="NYY5" s="37"/>
      <c r="NYZ5" s="37"/>
      <c r="NZA5" s="37"/>
      <c r="NZB5" s="37"/>
      <c r="NZC5" s="37"/>
      <c r="NZD5" s="37"/>
      <c r="NZE5" s="37"/>
      <c r="NZF5" s="37"/>
      <c r="NZG5" s="37"/>
      <c r="NZH5" s="37"/>
      <c r="NZI5" s="37"/>
      <c r="NZJ5" s="37"/>
      <c r="NZK5" s="37"/>
      <c r="NZL5" s="37"/>
      <c r="NZM5" s="37"/>
      <c r="NZN5" s="37"/>
      <c r="NZO5" s="37"/>
      <c r="NZP5" s="37"/>
      <c r="NZQ5" s="37"/>
      <c r="NZR5" s="37"/>
      <c r="NZS5" s="37"/>
      <c r="NZT5" s="37"/>
      <c r="NZU5" s="37"/>
      <c r="NZV5" s="37"/>
      <c r="NZW5" s="37"/>
      <c r="NZX5" s="37"/>
      <c r="NZY5" s="37"/>
      <c r="NZZ5" s="37"/>
      <c r="OAA5" s="37"/>
      <c r="OAB5" s="37"/>
      <c r="OAC5" s="37"/>
      <c r="OAD5" s="37"/>
      <c r="OAE5" s="37"/>
      <c r="OAF5" s="37"/>
      <c r="OAG5" s="37"/>
      <c r="OAH5" s="37"/>
      <c r="OAI5" s="37"/>
      <c r="OAJ5" s="37"/>
      <c r="OAK5" s="37"/>
      <c r="OAL5" s="37"/>
      <c r="OAM5" s="37"/>
      <c r="OAN5" s="37"/>
      <c r="OAO5" s="37"/>
      <c r="OAP5" s="37"/>
      <c r="OAQ5" s="37"/>
      <c r="OAR5" s="37"/>
      <c r="OAS5" s="37"/>
      <c r="OAT5" s="37"/>
      <c r="OAU5" s="37"/>
      <c r="OAV5" s="37"/>
      <c r="OAW5" s="37"/>
      <c r="OAX5" s="37"/>
      <c r="OAY5" s="37"/>
      <c r="OAZ5" s="37"/>
      <c r="OBA5" s="37"/>
      <c r="OBB5" s="37"/>
      <c r="OBC5" s="37"/>
      <c r="OBD5" s="37"/>
      <c r="OBE5" s="37"/>
      <c r="OBF5" s="37"/>
      <c r="OBG5" s="37"/>
      <c r="OBH5" s="37"/>
      <c r="OBI5" s="37"/>
      <c r="OBJ5" s="37"/>
      <c r="OBK5" s="37"/>
      <c r="OBL5" s="37"/>
      <c r="OBM5" s="37"/>
      <c r="OBN5" s="37"/>
      <c r="OBO5" s="37"/>
      <c r="OBP5" s="37"/>
      <c r="OBQ5" s="37"/>
      <c r="OBR5" s="37"/>
      <c r="OBS5" s="37"/>
      <c r="OBT5" s="37"/>
      <c r="OBU5" s="37"/>
      <c r="OBV5" s="37"/>
      <c r="OBW5" s="37"/>
      <c r="OBX5" s="37"/>
      <c r="OBY5" s="37"/>
      <c r="OBZ5" s="37"/>
      <c r="OCA5" s="37"/>
      <c r="OCB5" s="37"/>
      <c r="OCC5" s="37"/>
      <c r="OCD5" s="37"/>
      <c r="OCE5" s="37"/>
      <c r="OCF5" s="37"/>
      <c r="OCG5" s="37"/>
      <c r="OCH5" s="37"/>
      <c r="OCI5" s="37"/>
      <c r="OCJ5" s="37"/>
      <c r="OCK5" s="37"/>
      <c r="OCL5" s="37"/>
      <c r="OCM5" s="37"/>
      <c r="OCN5" s="37"/>
      <c r="OCO5" s="37"/>
      <c r="OCP5" s="37"/>
      <c r="OCQ5" s="37"/>
      <c r="OCR5" s="37"/>
      <c r="OCS5" s="37"/>
      <c r="OCT5" s="37"/>
      <c r="OCU5" s="37"/>
      <c r="OCV5" s="37"/>
      <c r="OCW5" s="37"/>
      <c r="OCX5" s="37"/>
      <c r="OCY5" s="37"/>
      <c r="OCZ5" s="37"/>
      <c r="ODA5" s="37"/>
      <c r="ODB5" s="37"/>
      <c r="ODC5" s="37"/>
      <c r="ODD5" s="37"/>
      <c r="ODE5" s="37"/>
      <c r="ODF5" s="37"/>
      <c r="ODG5" s="37"/>
      <c r="ODH5" s="37"/>
      <c r="ODI5" s="37"/>
      <c r="ODJ5" s="37"/>
      <c r="ODK5" s="37"/>
      <c r="ODL5" s="37"/>
      <c r="ODM5" s="37"/>
      <c r="ODN5" s="37"/>
      <c r="ODO5" s="37"/>
      <c r="ODP5" s="37"/>
      <c r="ODQ5" s="37"/>
      <c r="ODR5" s="37"/>
      <c r="ODS5" s="37"/>
      <c r="ODT5" s="37"/>
      <c r="ODU5" s="37"/>
      <c r="ODV5" s="37"/>
      <c r="ODW5" s="37"/>
      <c r="ODX5" s="37"/>
      <c r="ODY5" s="37"/>
      <c r="ODZ5" s="37"/>
      <c r="OEA5" s="37"/>
      <c r="OEB5" s="37"/>
      <c r="OEC5" s="37"/>
      <c r="OED5" s="37"/>
      <c r="OEE5" s="37"/>
      <c r="OEF5" s="37"/>
      <c r="OEG5" s="37"/>
      <c r="OEH5" s="37"/>
      <c r="OEI5" s="37"/>
      <c r="OEJ5" s="37"/>
      <c r="OEK5" s="37"/>
      <c r="OEL5" s="37"/>
      <c r="OEM5" s="37"/>
      <c r="OEN5" s="37"/>
      <c r="OEO5" s="37"/>
      <c r="OEP5" s="37"/>
      <c r="OEQ5" s="37"/>
      <c r="OER5" s="37"/>
      <c r="OES5" s="37"/>
      <c r="OET5" s="37"/>
      <c r="OEU5" s="37"/>
      <c r="OEV5" s="37"/>
      <c r="OEW5" s="37"/>
      <c r="OEX5" s="37"/>
      <c r="OEY5" s="37"/>
      <c r="OEZ5" s="37"/>
      <c r="OFA5" s="37"/>
      <c r="OFB5" s="37"/>
      <c r="OFC5" s="37"/>
      <c r="OFD5" s="37"/>
      <c r="OFE5" s="37"/>
      <c r="OFF5" s="37"/>
      <c r="OFG5" s="37"/>
      <c r="OFH5" s="37"/>
      <c r="OFI5" s="37"/>
      <c r="OFJ5" s="37"/>
      <c r="OFK5" s="37"/>
      <c r="OFL5" s="37"/>
      <c r="OFM5" s="37"/>
      <c r="OFN5" s="37"/>
      <c r="OFO5" s="37"/>
      <c r="OFP5" s="37"/>
      <c r="OFQ5" s="37"/>
      <c r="OFR5" s="37"/>
      <c r="OFS5" s="37"/>
      <c r="OFT5" s="37"/>
      <c r="OFU5" s="37"/>
      <c r="OFV5" s="37"/>
      <c r="OFW5" s="37"/>
      <c r="OFX5" s="37"/>
      <c r="OFY5" s="37"/>
      <c r="OFZ5" s="37"/>
      <c r="OGA5" s="37"/>
      <c r="OGB5" s="37"/>
      <c r="OGC5" s="37"/>
      <c r="OGD5" s="37"/>
      <c r="OGE5" s="37"/>
      <c r="OGF5" s="37"/>
      <c r="OGG5" s="37"/>
      <c r="OGH5" s="37"/>
      <c r="OGI5" s="37"/>
      <c r="OGJ5" s="37"/>
      <c r="OGK5" s="37"/>
      <c r="OGL5" s="37"/>
      <c r="OGM5" s="37"/>
      <c r="OGN5" s="37"/>
      <c r="OGO5" s="37"/>
      <c r="OGP5" s="37"/>
      <c r="OGQ5" s="37"/>
      <c r="OGR5" s="37"/>
      <c r="OGS5" s="37"/>
      <c r="OGT5" s="37"/>
      <c r="OGU5" s="37"/>
      <c r="OGV5" s="37"/>
      <c r="OGW5" s="37"/>
      <c r="OGX5" s="37"/>
      <c r="OGY5" s="37"/>
      <c r="OGZ5" s="37"/>
      <c r="OHA5" s="37"/>
      <c r="OHB5" s="37"/>
      <c r="OHC5" s="37"/>
      <c r="OHD5" s="37"/>
      <c r="OHE5" s="37"/>
      <c r="OHF5" s="37"/>
      <c r="OHG5" s="37"/>
      <c r="OHH5" s="37"/>
      <c r="OHI5" s="37"/>
      <c r="OHJ5" s="37"/>
      <c r="OHK5" s="37"/>
      <c r="OHL5" s="37"/>
      <c r="OHM5" s="37"/>
      <c r="OHN5" s="37"/>
      <c r="OHO5" s="37"/>
      <c r="OHP5" s="37"/>
      <c r="OHQ5" s="37"/>
      <c r="OHR5" s="37"/>
      <c r="OHS5" s="37"/>
      <c r="OHT5" s="37"/>
      <c r="OHU5" s="37"/>
      <c r="OHV5" s="37"/>
      <c r="OHW5" s="37"/>
      <c r="OHX5" s="37"/>
      <c r="OHY5" s="37"/>
      <c r="OHZ5" s="37"/>
      <c r="OIA5" s="37"/>
      <c r="OIB5" s="37"/>
      <c r="OIC5" s="37"/>
      <c r="OID5" s="37"/>
      <c r="OIE5" s="37"/>
      <c r="OIF5" s="37"/>
      <c r="OIG5" s="37"/>
      <c r="OIH5" s="37"/>
      <c r="OII5" s="37"/>
      <c r="OIJ5" s="37"/>
      <c r="OIK5" s="37"/>
      <c r="OIL5" s="37"/>
      <c r="OIM5" s="37"/>
      <c r="OIN5" s="37"/>
      <c r="OIO5" s="37"/>
      <c r="OIP5" s="37"/>
      <c r="OIQ5" s="37"/>
      <c r="OIR5" s="37"/>
      <c r="OIS5" s="37"/>
      <c r="OIT5" s="37"/>
      <c r="OIU5" s="37"/>
      <c r="OIV5" s="37"/>
      <c r="OIW5" s="37"/>
      <c r="OIX5" s="37"/>
      <c r="OIY5" s="37"/>
      <c r="OIZ5" s="37"/>
      <c r="OJA5" s="37"/>
      <c r="OJB5" s="37"/>
      <c r="OJC5" s="37"/>
      <c r="OJD5" s="37"/>
      <c r="OJE5" s="37"/>
      <c r="OJF5" s="37"/>
      <c r="OJG5" s="37"/>
      <c r="OJH5" s="37"/>
      <c r="OJI5" s="37"/>
      <c r="OJJ5" s="37"/>
      <c r="OJK5" s="37"/>
      <c r="OJL5" s="37"/>
      <c r="OJM5" s="37"/>
      <c r="OJN5" s="37"/>
      <c r="OJO5" s="37"/>
      <c r="OJP5" s="37"/>
      <c r="OJQ5" s="37"/>
      <c r="OJR5" s="37"/>
      <c r="OJS5" s="37"/>
      <c r="OJT5" s="37"/>
      <c r="OJU5" s="37"/>
      <c r="OJV5" s="37"/>
      <c r="OJW5" s="37"/>
      <c r="OJX5" s="37"/>
      <c r="OJY5" s="37"/>
      <c r="OJZ5" s="37"/>
      <c r="OKA5" s="37"/>
      <c r="OKB5" s="37"/>
      <c r="OKC5" s="37"/>
      <c r="OKD5" s="37"/>
      <c r="OKE5" s="37"/>
      <c r="OKF5" s="37"/>
      <c r="OKG5" s="37"/>
      <c r="OKH5" s="37"/>
      <c r="OKI5" s="37"/>
      <c r="OKJ5" s="37"/>
      <c r="OKK5" s="37"/>
      <c r="OKL5" s="37"/>
      <c r="OKM5" s="37"/>
      <c r="OKN5" s="37"/>
      <c r="OKO5" s="37"/>
      <c r="OKP5" s="37"/>
      <c r="OKQ5" s="37"/>
      <c r="OKR5" s="37"/>
      <c r="OKS5" s="37"/>
      <c r="OKT5" s="37"/>
      <c r="OKU5" s="37"/>
      <c r="OKV5" s="37"/>
      <c r="OKW5" s="37"/>
      <c r="OKX5" s="37"/>
      <c r="OKY5" s="37"/>
      <c r="OKZ5" s="37"/>
      <c r="OLA5" s="37"/>
      <c r="OLB5" s="37"/>
      <c r="OLC5" s="37"/>
      <c r="OLD5" s="37"/>
      <c r="OLE5" s="37"/>
      <c r="OLF5" s="37"/>
      <c r="OLG5" s="37"/>
      <c r="OLH5" s="37"/>
      <c r="OLI5" s="37"/>
      <c r="OLJ5" s="37"/>
      <c r="OLK5" s="37"/>
      <c r="OLL5" s="37"/>
      <c r="OLM5" s="37"/>
      <c r="OLN5" s="37"/>
      <c r="OLO5" s="37"/>
      <c r="OLP5" s="37"/>
      <c r="OLQ5" s="37"/>
      <c r="OLR5" s="37"/>
      <c r="OLS5" s="37"/>
      <c r="OLT5" s="37"/>
      <c r="OLU5" s="37"/>
      <c r="OLV5" s="37"/>
      <c r="OLW5" s="37"/>
      <c r="OLX5" s="37"/>
      <c r="OLY5" s="37"/>
      <c r="OLZ5" s="37"/>
      <c r="OMA5" s="37"/>
      <c r="OMB5" s="37"/>
      <c r="OMC5" s="37"/>
      <c r="OMD5" s="37"/>
      <c r="OME5" s="37"/>
      <c r="OMF5" s="37"/>
      <c r="OMG5" s="37"/>
      <c r="OMH5" s="37"/>
      <c r="OMI5" s="37"/>
      <c r="OMJ5" s="37"/>
      <c r="OMK5" s="37"/>
      <c r="OML5" s="37"/>
      <c r="OMM5" s="37"/>
      <c r="OMN5" s="37"/>
      <c r="OMO5" s="37"/>
      <c r="OMP5" s="37"/>
      <c r="OMQ5" s="37"/>
      <c r="OMR5" s="37"/>
      <c r="OMS5" s="37"/>
      <c r="OMT5" s="37"/>
      <c r="OMU5" s="37"/>
      <c r="OMV5" s="37"/>
      <c r="OMW5" s="37"/>
      <c r="OMX5" s="37"/>
      <c r="OMY5" s="37"/>
      <c r="OMZ5" s="37"/>
      <c r="ONA5" s="37"/>
      <c r="ONB5" s="37"/>
      <c r="ONC5" s="37"/>
      <c r="OND5" s="37"/>
      <c r="ONE5" s="37"/>
      <c r="ONF5" s="37"/>
      <c r="ONG5" s="37"/>
      <c r="ONH5" s="37"/>
      <c r="ONI5" s="37"/>
      <c r="ONJ5" s="37"/>
      <c r="ONK5" s="37"/>
      <c r="ONL5" s="37"/>
      <c r="ONM5" s="37"/>
      <c r="ONN5" s="37"/>
      <c r="ONO5" s="37"/>
      <c r="ONP5" s="37"/>
      <c r="ONQ5" s="37"/>
      <c r="ONR5" s="37"/>
      <c r="ONS5" s="37"/>
      <c r="ONT5" s="37"/>
      <c r="ONU5" s="37"/>
      <c r="ONV5" s="37"/>
      <c r="ONW5" s="37"/>
      <c r="ONX5" s="37"/>
      <c r="ONY5" s="37"/>
      <c r="ONZ5" s="37"/>
      <c r="OOA5" s="37"/>
      <c r="OOB5" s="37"/>
      <c r="OOC5" s="37"/>
      <c r="OOD5" s="37"/>
      <c r="OOE5" s="37"/>
      <c r="OOF5" s="37"/>
      <c r="OOG5" s="37"/>
      <c r="OOH5" s="37"/>
      <c r="OOI5" s="37"/>
      <c r="OOJ5" s="37"/>
      <c r="OOK5" s="37"/>
      <c r="OOL5" s="37"/>
      <c r="OOM5" s="37"/>
      <c r="OON5" s="37"/>
      <c r="OOO5" s="37"/>
      <c r="OOP5" s="37"/>
      <c r="OOQ5" s="37"/>
      <c r="OOR5" s="37"/>
      <c r="OOS5" s="37"/>
      <c r="OOT5" s="37"/>
      <c r="OOU5" s="37"/>
      <c r="OOV5" s="37"/>
      <c r="OOW5" s="37"/>
      <c r="OOX5" s="37"/>
      <c r="OOY5" s="37"/>
      <c r="OOZ5" s="37"/>
      <c r="OPA5" s="37"/>
      <c r="OPB5" s="37"/>
      <c r="OPC5" s="37"/>
      <c r="OPD5" s="37"/>
      <c r="OPE5" s="37"/>
      <c r="OPF5" s="37"/>
      <c r="OPG5" s="37"/>
      <c r="OPH5" s="37"/>
      <c r="OPI5" s="37"/>
      <c r="OPJ5" s="37"/>
      <c r="OPK5" s="37"/>
      <c r="OPL5" s="37"/>
      <c r="OPM5" s="37"/>
      <c r="OPN5" s="37"/>
      <c r="OPO5" s="37"/>
      <c r="OPP5" s="37"/>
      <c r="OPQ5" s="37"/>
      <c r="OPR5" s="37"/>
      <c r="OPS5" s="37"/>
      <c r="OPT5" s="37"/>
      <c r="OPU5" s="37"/>
      <c r="OPV5" s="37"/>
      <c r="OPW5" s="37"/>
      <c r="OPX5" s="37"/>
      <c r="OPY5" s="37"/>
      <c r="OPZ5" s="37"/>
      <c r="OQA5" s="37"/>
      <c r="OQB5" s="37"/>
      <c r="OQC5" s="37"/>
      <c r="OQD5" s="37"/>
      <c r="OQE5" s="37"/>
      <c r="OQF5" s="37"/>
      <c r="OQG5" s="37"/>
      <c r="OQH5" s="37"/>
      <c r="OQI5" s="37"/>
      <c r="OQJ5" s="37"/>
      <c r="OQK5" s="37"/>
      <c r="OQL5" s="37"/>
      <c r="OQM5" s="37"/>
      <c r="OQN5" s="37"/>
      <c r="OQO5" s="37"/>
      <c r="OQP5" s="37"/>
      <c r="OQQ5" s="37"/>
      <c r="OQR5" s="37"/>
      <c r="OQS5" s="37"/>
      <c r="OQT5" s="37"/>
      <c r="OQU5" s="37"/>
      <c r="OQV5" s="37"/>
      <c r="OQW5" s="37"/>
      <c r="OQX5" s="37"/>
      <c r="OQY5" s="37"/>
      <c r="OQZ5" s="37"/>
      <c r="ORA5" s="37"/>
      <c r="ORB5" s="37"/>
      <c r="ORC5" s="37"/>
      <c r="ORD5" s="37"/>
      <c r="ORE5" s="37"/>
      <c r="ORF5" s="37"/>
      <c r="ORG5" s="37"/>
      <c r="ORH5" s="37"/>
      <c r="ORI5" s="37"/>
      <c r="ORJ5" s="37"/>
      <c r="ORK5" s="37"/>
      <c r="ORL5" s="37"/>
      <c r="ORM5" s="37"/>
      <c r="ORN5" s="37"/>
      <c r="ORO5" s="37"/>
      <c r="ORP5" s="37"/>
      <c r="ORQ5" s="37"/>
      <c r="ORR5" s="37"/>
      <c r="ORS5" s="37"/>
      <c r="ORT5" s="37"/>
      <c r="ORU5" s="37"/>
      <c r="ORV5" s="37"/>
      <c r="ORW5" s="37"/>
      <c r="ORX5" s="37"/>
      <c r="ORY5" s="37"/>
      <c r="ORZ5" s="37"/>
      <c r="OSA5" s="37"/>
      <c r="OSB5" s="37"/>
      <c r="OSC5" s="37"/>
      <c r="OSD5" s="37"/>
      <c r="OSE5" s="37"/>
      <c r="OSF5" s="37"/>
      <c r="OSG5" s="37"/>
      <c r="OSH5" s="37"/>
      <c r="OSI5" s="37"/>
      <c r="OSJ5" s="37"/>
      <c r="OSK5" s="37"/>
      <c r="OSL5" s="37"/>
      <c r="OSM5" s="37"/>
      <c r="OSN5" s="37"/>
      <c r="OSO5" s="37"/>
      <c r="OSP5" s="37"/>
      <c r="OSQ5" s="37"/>
      <c r="OSR5" s="37"/>
      <c r="OSS5" s="37"/>
      <c r="OST5" s="37"/>
      <c r="OSU5" s="37"/>
      <c r="OSV5" s="37"/>
      <c r="OSW5" s="37"/>
      <c r="OSX5" s="37"/>
      <c r="OSY5" s="37"/>
      <c r="OSZ5" s="37"/>
      <c r="OTA5" s="37"/>
      <c r="OTB5" s="37"/>
      <c r="OTC5" s="37"/>
      <c r="OTD5" s="37"/>
      <c r="OTE5" s="37"/>
      <c r="OTF5" s="37"/>
      <c r="OTG5" s="37"/>
      <c r="OTH5" s="37"/>
      <c r="OTI5" s="37"/>
      <c r="OTJ5" s="37"/>
      <c r="OTK5" s="37"/>
      <c r="OTL5" s="37"/>
      <c r="OTM5" s="37"/>
      <c r="OTN5" s="37"/>
      <c r="OTO5" s="37"/>
      <c r="OTP5" s="37"/>
      <c r="OTQ5" s="37"/>
      <c r="OTR5" s="37"/>
      <c r="OTS5" s="37"/>
      <c r="OTT5" s="37"/>
      <c r="OTU5" s="37"/>
      <c r="OTV5" s="37"/>
      <c r="OTW5" s="37"/>
      <c r="OTX5" s="37"/>
      <c r="OTY5" s="37"/>
      <c r="OTZ5" s="37"/>
      <c r="OUA5" s="37"/>
      <c r="OUB5" s="37"/>
      <c r="OUC5" s="37"/>
      <c r="OUD5" s="37"/>
      <c r="OUE5" s="37"/>
      <c r="OUF5" s="37"/>
      <c r="OUG5" s="37"/>
      <c r="OUH5" s="37"/>
      <c r="OUI5" s="37"/>
      <c r="OUJ5" s="37"/>
      <c r="OUK5" s="37"/>
      <c r="OUL5" s="37"/>
      <c r="OUM5" s="37"/>
      <c r="OUN5" s="37"/>
      <c r="OUO5" s="37"/>
      <c r="OUP5" s="37"/>
      <c r="OUQ5" s="37"/>
      <c r="OUR5" s="37"/>
      <c r="OUS5" s="37"/>
      <c r="OUT5" s="37"/>
      <c r="OUU5" s="37"/>
      <c r="OUV5" s="37"/>
      <c r="OUW5" s="37"/>
      <c r="OUX5" s="37"/>
      <c r="OUY5" s="37"/>
      <c r="OUZ5" s="37"/>
      <c r="OVA5" s="37"/>
      <c r="OVB5" s="37"/>
      <c r="OVC5" s="37"/>
      <c r="OVD5" s="37"/>
      <c r="OVE5" s="37"/>
      <c r="OVF5" s="37"/>
      <c r="OVG5" s="37"/>
      <c r="OVH5" s="37"/>
      <c r="OVI5" s="37"/>
      <c r="OVJ5" s="37"/>
      <c r="OVK5" s="37"/>
      <c r="OVL5" s="37"/>
      <c r="OVM5" s="37"/>
      <c r="OVN5" s="37"/>
      <c r="OVO5" s="37"/>
      <c r="OVP5" s="37"/>
      <c r="OVQ5" s="37"/>
      <c r="OVR5" s="37"/>
      <c r="OVS5" s="37"/>
      <c r="OVT5" s="37"/>
      <c r="OVU5" s="37"/>
      <c r="OVV5" s="37"/>
      <c r="OVW5" s="37"/>
      <c r="OVX5" s="37"/>
      <c r="OVY5" s="37"/>
      <c r="OVZ5" s="37"/>
      <c r="OWA5" s="37"/>
      <c r="OWB5" s="37"/>
      <c r="OWC5" s="37"/>
      <c r="OWD5" s="37"/>
      <c r="OWE5" s="37"/>
      <c r="OWF5" s="37"/>
      <c r="OWG5" s="37"/>
      <c r="OWH5" s="37"/>
      <c r="OWI5" s="37"/>
      <c r="OWJ5" s="37"/>
      <c r="OWK5" s="37"/>
      <c r="OWL5" s="37"/>
      <c r="OWM5" s="37"/>
      <c r="OWN5" s="37"/>
      <c r="OWO5" s="37"/>
      <c r="OWP5" s="37"/>
      <c r="OWQ5" s="37"/>
      <c r="OWR5" s="37"/>
      <c r="OWS5" s="37"/>
      <c r="OWT5" s="37"/>
      <c r="OWU5" s="37"/>
      <c r="OWV5" s="37"/>
      <c r="OWW5" s="37"/>
      <c r="OWX5" s="37"/>
      <c r="OWY5" s="37"/>
      <c r="OWZ5" s="37"/>
      <c r="OXA5" s="37"/>
      <c r="OXB5" s="37"/>
      <c r="OXC5" s="37"/>
      <c r="OXD5" s="37"/>
      <c r="OXE5" s="37"/>
      <c r="OXF5" s="37"/>
      <c r="OXG5" s="37"/>
      <c r="OXH5" s="37"/>
      <c r="OXI5" s="37"/>
      <c r="OXJ5" s="37"/>
      <c r="OXK5" s="37"/>
      <c r="OXL5" s="37"/>
      <c r="OXM5" s="37"/>
      <c r="OXN5" s="37"/>
      <c r="OXO5" s="37"/>
      <c r="OXP5" s="37"/>
      <c r="OXQ5" s="37"/>
      <c r="OXR5" s="37"/>
      <c r="OXS5" s="37"/>
      <c r="OXT5" s="37"/>
      <c r="OXU5" s="37"/>
      <c r="OXV5" s="37"/>
      <c r="OXW5" s="37"/>
      <c r="OXX5" s="37"/>
      <c r="OXY5" s="37"/>
      <c r="OXZ5" s="37"/>
      <c r="OYA5" s="37"/>
      <c r="OYB5" s="37"/>
      <c r="OYC5" s="37"/>
      <c r="OYD5" s="37"/>
      <c r="OYE5" s="37"/>
      <c r="OYF5" s="37"/>
      <c r="OYG5" s="37"/>
      <c r="OYH5" s="37"/>
      <c r="OYI5" s="37"/>
      <c r="OYJ5" s="37"/>
      <c r="OYK5" s="37"/>
      <c r="OYL5" s="37"/>
      <c r="OYM5" s="37"/>
      <c r="OYN5" s="37"/>
      <c r="OYO5" s="37"/>
      <c r="OYP5" s="37"/>
      <c r="OYQ5" s="37"/>
      <c r="OYR5" s="37"/>
      <c r="OYS5" s="37"/>
      <c r="OYT5" s="37"/>
      <c r="OYU5" s="37"/>
      <c r="OYV5" s="37"/>
      <c r="OYW5" s="37"/>
      <c r="OYX5" s="37"/>
      <c r="OYY5" s="37"/>
      <c r="OYZ5" s="37"/>
      <c r="OZA5" s="37"/>
      <c r="OZB5" s="37"/>
      <c r="OZC5" s="37"/>
      <c r="OZD5" s="37"/>
      <c r="OZE5" s="37"/>
      <c r="OZF5" s="37"/>
      <c r="OZG5" s="37"/>
      <c r="OZH5" s="37"/>
      <c r="OZI5" s="37"/>
      <c r="OZJ5" s="37"/>
      <c r="OZK5" s="37"/>
      <c r="OZL5" s="37"/>
      <c r="OZM5" s="37"/>
      <c r="OZN5" s="37"/>
      <c r="OZO5" s="37"/>
      <c r="OZP5" s="37"/>
      <c r="OZQ5" s="37"/>
      <c r="OZR5" s="37"/>
      <c r="OZS5" s="37"/>
      <c r="OZT5" s="37"/>
      <c r="OZU5" s="37"/>
      <c r="OZV5" s="37"/>
      <c r="OZW5" s="37"/>
      <c r="OZX5" s="37"/>
      <c r="OZY5" s="37"/>
      <c r="OZZ5" s="37"/>
      <c r="PAA5" s="37"/>
      <c r="PAB5" s="37"/>
      <c r="PAC5" s="37"/>
      <c r="PAD5" s="37"/>
      <c r="PAE5" s="37"/>
      <c r="PAF5" s="37"/>
      <c r="PAG5" s="37"/>
      <c r="PAH5" s="37"/>
      <c r="PAI5" s="37"/>
      <c r="PAJ5" s="37"/>
      <c r="PAK5" s="37"/>
      <c r="PAL5" s="37"/>
      <c r="PAM5" s="37"/>
      <c r="PAN5" s="37"/>
      <c r="PAO5" s="37"/>
      <c r="PAP5" s="37"/>
      <c r="PAQ5" s="37"/>
      <c r="PAR5" s="37"/>
      <c r="PAS5" s="37"/>
      <c r="PAT5" s="37"/>
      <c r="PAU5" s="37"/>
      <c r="PAV5" s="37"/>
      <c r="PAW5" s="37"/>
      <c r="PAX5" s="37"/>
      <c r="PAY5" s="37"/>
      <c r="PAZ5" s="37"/>
      <c r="PBA5" s="37"/>
      <c r="PBB5" s="37"/>
      <c r="PBC5" s="37"/>
      <c r="PBD5" s="37"/>
      <c r="PBE5" s="37"/>
      <c r="PBF5" s="37"/>
      <c r="PBG5" s="37"/>
      <c r="PBH5" s="37"/>
      <c r="PBI5" s="37"/>
      <c r="PBJ5" s="37"/>
      <c r="PBK5" s="37"/>
      <c r="PBL5" s="37"/>
      <c r="PBM5" s="37"/>
      <c r="PBN5" s="37"/>
      <c r="PBO5" s="37"/>
      <c r="PBP5" s="37"/>
      <c r="PBQ5" s="37"/>
      <c r="PBR5" s="37"/>
      <c r="PBS5" s="37"/>
      <c r="PBT5" s="37"/>
      <c r="PBU5" s="37"/>
      <c r="PBV5" s="37"/>
      <c r="PBW5" s="37"/>
      <c r="PBX5" s="37"/>
      <c r="PBY5" s="37"/>
      <c r="PBZ5" s="37"/>
      <c r="PCA5" s="37"/>
      <c r="PCB5" s="37"/>
      <c r="PCC5" s="37"/>
      <c r="PCD5" s="37"/>
      <c r="PCE5" s="37"/>
      <c r="PCF5" s="37"/>
      <c r="PCG5" s="37"/>
      <c r="PCH5" s="37"/>
      <c r="PCI5" s="37"/>
      <c r="PCJ5" s="37"/>
      <c r="PCK5" s="37"/>
      <c r="PCL5" s="37"/>
      <c r="PCM5" s="37"/>
      <c r="PCN5" s="37"/>
      <c r="PCO5" s="37"/>
      <c r="PCP5" s="37"/>
      <c r="PCQ5" s="37"/>
      <c r="PCR5" s="37"/>
      <c r="PCS5" s="37"/>
      <c r="PCT5" s="37"/>
      <c r="PCU5" s="37"/>
      <c r="PCV5" s="37"/>
      <c r="PCW5" s="37"/>
      <c r="PCX5" s="37"/>
      <c r="PCY5" s="37"/>
      <c r="PCZ5" s="37"/>
      <c r="PDA5" s="37"/>
      <c r="PDB5" s="37"/>
      <c r="PDC5" s="37"/>
      <c r="PDD5" s="37"/>
      <c r="PDE5" s="37"/>
      <c r="PDF5" s="37"/>
      <c r="PDG5" s="37"/>
      <c r="PDH5" s="37"/>
      <c r="PDI5" s="37"/>
      <c r="PDJ5" s="37"/>
      <c r="PDK5" s="37"/>
      <c r="PDL5" s="37"/>
      <c r="PDM5" s="37"/>
      <c r="PDN5" s="37"/>
      <c r="PDO5" s="37"/>
      <c r="PDP5" s="37"/>
      <c r="PDQ5" s="37"/>
      <c r="PDR5" s="37"/>
      <c r="PDS5" s="37"/>
      <c r="PDT5" s="37"/>
      <c r="PDU5" s="37"/>
      <c r="PDV5" s="37"/>
      <c r="PDW5" s="37"/>
      <c r="PDX5" s="37"/>
      <c r="PDY5" s="37"/>
      <c r="PDZ5" s="37"/>
      <c r="PEA5" s="37"/>
      <c r="PEB5" s="37"/>
      <c r="PEC5" s="37"/>
      <c r="PED5" s="37"/>
      <c r="PEE5" s="37"/>
      <c r="PEF5" s="37"/>
      <c r="PEG5" s="37"/>
      <c r="PEH5" s="37"/>
      <c r="PEI5" s="37"/>
      <c r="PEJ5" s="37"/>
      <c r="PEK5" s="37"/>
      <c r="PEL5" s="37"/>
      <c r="PEM5" s="37"/>
      <c r="PEN5" s="37"/>
      <c r="PEO5" s="37"/>
      <c r="PEP5" s="37"/>
      <c r="PEQ5" s="37"/>
      <c r="PER5" s="37"/>
      <c r="PES5" s="37"/>
      <c r="PET5" s="37"/>
      <c r="PEU5" s="37"/>
      <c r="PEV5" s="37"/>
      <c r="PEW5" s="37"/>
      <c r="PEX5" s="37"/>
      <c r="PEY5" s="37"/>
      <c r="PEZ5" s="37"/>
      <c r="PFA5" s="37"/>
      <c r="PFB5" s="37"/>
      <c r="PFC5" s="37"/>
      <c r="PFD5" s="37"/>
      <c r="PFE5" s="37"/>
      <c r="PFF5" s="37"/>
      <c r="PFG5" s="37"/>
      <c r="PFH5" s="37"/>
      <c r="PFI5" s="37"/>
      <c r="PFJ5" s="37"/>
      <c r="PFK5" s="37"/>
      <c r="PFL5" s="37"/>
      <c r="PFM5" s="37"/>
      <c r="PFN5" s="37"/>
      <c r="PFO5" s="37"/>
      <c r="PFP5" s="37"/>
      <c r="PFQ5" s="37"/>
      <c r="PFR5" s="37"/>
      <c r="PFS5" s="37"/>
      <c r="PFT5" s="37"/>
      <c r="PFU5" s="37"/>
      <c r="PFV5" s="37"/>
      <c r="PFW5" s="37"/>
      <c r="PFX5" s="37"/>
      <c r="PFY5" s="37"/>
      <c r="PFZ5" s="37"/>
      <c r="PGA5" s="37"/>
      <c r="PGB5" s="37"/>
      <c r="PGC5" s="37"/>
      <c r="PGD5" s="37"/>
      <c r="PGE5" s="37"/>
      <c r="PGF5" s="37"/>
      <c r="PGG5" s="37"/>
      <c r="PGH5" s="37"/>
      <c r="PGI5" s="37"/>
      <c r="PGJ5" s="37"/>
      <c r="PGK5" s="37"/>
      <c r="PGL5" s="37"/>
      <c r="PGM5" s="37"/>
      <c r="PGN5" s="37"/>
      <c r="PGO5" s="37"/>
      <c r="PGP5" s="37"/>
      <c r="PGQ5" s="37"/>
      <c r="PGR5" s="37"/>
      <c r="PGS5" s="37"/>
      <c r="PGT5" s="37"/>
      <c r="PGU5" s="37"/>
      <c r="PGV5" s="37"/>
      <c r="PGW5" s="37"/>
      <c r="PGX5" s="37"/>
      <c r="PGY5" s="37"/>
      <c r="PGZ5" s="37"/>
      <c r="PHA5" s="37"/>
      <c r="PHB5" s="37"/>
      <c r="PHC5" s="37"/>
      <c r="PHD5" s="37"/>
      <c r="PHE5" s="37"/>
      <c r="PHF5" s="37"/>
      <c r="PHG5" s="37"/>
      <c r="PHH5" s="37"/>
      <c r="PHI5" s="37"/>
      <c r="PHJ5" s="37"/>
      <c r="PHK5" s="37"/>
      <c r="PHL5" s="37"/>
      <c r="PHM5" s="37"/>
      <c r="PHN5" s="37"/>
      <c r="PHO5" s="37"/>
      <c r="PHP5" s="37"/>
      <c r="PHQ5" s="37"/>
      <c r="PHR5" s="37"/>
      <c r="PHS5" s="37"/>
      <c r="PHT5" s="37"/>
      <c r="PHU5" s="37"/>
      <c r="PHV5" s="37"/>
      <c r="PHW5" s="37"/>
      <c r="PHX5" s="37"/>
      <c r="PHY5" s="37"/>
      <c r="PHZ5" s="37"/>
      <c r="PIA5" s="37"/>
      <c r="PIB5" s="37"/>
      <c r="PIC5" s="37"/>
      <c r="PID5" s="37"/>
      <c r="PIE5" s="37"/>
      <c r="PIF5" s="37"/>
      <c r="PIG5" s="37"/>
      <c r="PIH5" s="37"/>
      <c r="PII5" s="37"/>
      <c r="PIJ5" s="37"/>
      <c r="PIK5" s="37"/>
      <c r="PIL5" s="37"/>
      <c r="PIM5" s="37"/>
      <c r="PIN5" s="37"/>
      <c r="PIO5" s="37"/>
      <c r="PIP5" s="37"/>
      <c r="PIQ5" s="37"/>
      <c r="PIR5" s="37"/>
      <c r="PIS5" s="37"/>
      <c r="PIT5" s="37"/>
      <c r="PIU5" s="37"/>
      <c r="PIV5" s="37"/>
      <c r="PIW5" s="37"/>
      <c r="PIX5" s="37"/>
      <c r="PIY5" s="37"/>
      <c r="PIZ5" s="37"/>
      <c r="PJA5" s="37"/>
      <c r="PJB5" s="37"/>
      <c r="PJC5" s="37"/>
      <c r="PJD5" s="37"/>
      <c r="PJE5" s="37"/>
      <c r="PJF5" s="37"/>
      <c r="PJG5" s="37"/>
      <c r="PJH5" s="37"/>
      <c r="PJI5" s="37"/>
      <c r="PJJ5" s="37"/>
      <c r="PJK5" s="37"/>
      <c r="PJL5" s="37"/>
      <c r="PJM5" s="37"/>
      <c r="PJN5" s="37"/>
      <c r="PJO5" s="37"/>
      <c r="PJP5" s="37"/>
      <c r="PJQ5" s="37"/>
      <c r="PJR5" s="37"/>
      <c r="PJS5" s="37"/>
      <c r="PJT5" s="37"/>
      <c r="PJU5" s="37"/>
      <c r="PJV5" s="37"/>
      <c r="PJW5" s="37"/>
      <c r="PJX5" s="37"/>
      <c r="PJY5" s="37"/>
      <c r="PJZ5" s="37"/>
      <c r="PKA5" s="37"/>
      <c r="PKB5" s="37"/>
      <c r="PKC5" s="37"/>
      <c r="PKD5" s="37"/>
      <c r="PKE5" s="37"/>
      <c r="PKF5" s="37"/>
      <c r="PKG5" s="37"/>
      <c r="PKH5" s="37"/>
      <c r="PKI5" s="37"/>
      <c r="PKJ5" s="37"/>
      <c r="PKK5" s="37"/>
      <c r="PKL5" s="37"/>
      <c r="PKM5" s="37"/>
      <c r="PKN5" s="37"/>
      <c r="PKO5" s="37"/>
      <c r="PKP5" s="37"/>
      <c r="PKQ5" s="37"/>
      <c r="PKR5" s="37"/>
      <c r="PKS5" s="37"/>
      <c r="PKT5" s="37"/>
      <c r="PKU5" s="37"/>
      <c r="PKV5" s="37"/>
      <c r="PKW5" s="37"/>
      <c r="PKX5" s="37"/>
      <c r="PKY5" s="37"/>
      <c r="PKZ5" s="37"/>
      <c r="PLA5" s="37"/>
      <c r="PLB5" s="37"/>
      <c r="PLC5" s="37"/>
      <c r="PLD5" s="37"/>
      <c r="PLE5" s="37"/>
      <c r="PLF5" s="37"/>
      <c r="PLG5" s="37"/>
      <c r="PLH5" s="37"/>
      <c r="PLI5" s="37"/>
      <c r="PLJ5" s="37"/>
      <c r="PLK5" s="37"/>
      <c r="PLL5" s="37"/>
      <c r="PLM5" s="37"/>
      <c r="PLN5" s="37"/>
      <c r="PLO5" s="37"/>
      <c r="PLP5" s="37"/>
      <c r="PLQ5" s="37"/>
      <c r="PLR5" s="37"/>
      <c r="PLS5" s="37"/>
      <c r="PLT5" s="37"/>
      <c r="PLU5" s="37"/>
      <c r="PLV5" s="37"/>
      <c r="PLW5" s="37"/>
      <c r="PLX5" s="37"/>
      <c r="PLY5" s="37"/>
      <c r="PLZ5" s="37"/>
      <c r="PMA5" s="37"/>
      <c r="PMB5" s="37"/>
      <c r="PMC5" s="37"/>
      <c r="PMD5" s="37"/>
      <c r="PME5" s="37"/>
      <c r="PMF5" s="37"/>
      <c r="PMG5" s="37"/>
      <c r="PMH5" s="37"/>
      <c r="PMI5" s="37"/>
      <c r="PMJ5" s="37"/>
      <c r="PMK5" s="37"/>
      <c r="PML5" s="37"/>
      <c r="PMM5" s="37"/>
      <c r="PMN5" s="37"/>
      <c r="PMO5" s="37"/>
      <c r="PMP5" s="37"/>
      <c r="PMQ5" s="37"/>
      <c r="PMR5" s="37"/>
      <c r="PMS5" s="37"/>
      <c r="PMT5" s="37"/>
      <c r="PMU5" s="37"/>
      <c r="PMV5" s="37"/>
      <c r="PMW5" s="37"/>
      <c r="PMX5" s="37"/>
      <c r="PMY5" s="37"/>
      <c r="PMZ5" s="37"/>
      <c r="PNA5" s="37"/>
      <c r="PNB5" s="37"/>
      <c r="PNC5" s="37"/>
      <c r="PND5" s="37"/>
      <c r="PNE5" s="37"/>
      <c r="PNF5" s="37"/>
      <c r="PNG5" s="37"/>
      <c r="PNH5" s="37"/>
      <c r="PNI5" s="37"/>
      <c r="PNJ5" s="37"/>
      <c r="PNK5" s="37"/>
      <c r="PNL5" s="37"/>
      <c r="PNM5" s="37"/>
      <c r="PNN5" s="37"/>
      <c r="PNO5" s="37"/>
      <c r="PNP5" s="37"/>
      <c r="PNQ5" s="37"/>
      <c r="PNR5" s="37"/>
      <c r="PNS5" s="37"/>
      <c r="PNT5" s="37"/>
      <c r="PNU5" s="37"/>
      <c r="PNV5" s="37"/>
      <c r="PNW5" s="37"/>
      <c r="PNX5" s="37"/>
      <c r="PNY5" s="37"/>
      <c r="PNZ5" s="37"/>
      <c r="POA5" s="37"/>
      <c r="POB5" s="37"/>
      <c r="POC5" s="37"/>
      <c r="POD5" s="37"/>
      <c r="POE5" s="37"/>
      <c r="POF5" s="37"/>
      <c r="POG5" s="37"/>
      <c r="POH5" s="37"/>
      <c r="POI5" s="37"/>
      <c r="POJ5" s="37"/>
      <c r="POK5" s="37"/>
      <c r="POL5" s="37"/>
      <c r="POM5" s="37"/>
      <c r="PON5" s="37"/>
      <c r="POO5" s="37"/>
      <c r="POP5" s="37"/>
      <c r="POQ5" s="37"/>
      <c r="POR5" s="37"/>
      <c r="POS5" s="37"/>
      <c r="POT5" s="37"/>
      <c r="POU5" s="37"/>
      <c r="POV5" s="37"/>
      <c r="POW5" s="37"/>
      <c r="POX5" s="37"/>
      <c r="POY5" s="37"/>
      <c r="POZ5" s="37"/>
      <c r="PPA5" s="37"/>
      <c r="PPB5" s="37"/>
      <c r="PPC5" s="37"/>
      <c r="PPD5" s="37"/>
      <c r="PPE5" s="37"/>
      <c r="PPF5" s="37"/>
      <c r="PPG5" s="37"/>
      <c r="PPH5" s="37"/>
      <c r="PPI5" s="37"/>
      <c r="PPJ5" s="37"/>
      <c r="PPK5" s="37"/>
      <c r="PPL5" s="37"/>
      <c r="PPM5" s="37"/>
      <c r="PPN5" s="37"/>
      <c r="PPO5" s="37"/>
      <c r="PPP5" s="37"/>
      <c r="PPQ5" s="37"/>
      <c r="PPR5" s="37"/>
      <c r="PPS5" s="37"/>
      <c r="PPT5" s="37"/>
      <c r="PPU5" s="37"/>
      <c r="PPV5" s="37"/>
      <c r="PPW5" s="37"/>
      <c r="PPX5" s="37"/>
      <c r="PPY5" s="37"/>
      <c r="PPZ5" s="37"/>
      <c r="PQA5" s="37"/>
      <c r="PQB5" s="37"/>
      <c r="PQC5" s="37"/>
      <c r="PQD5" s="37"/>
      <c r="PQE5" s="37"/>
      <c r="PQF5" s="37"/>
      <c r="PQG5" s="37"/>
      <c r="PQH5" s="37"/>
      <c r="PQI5" s="37"/>
      <c r="PQJ5" s="37"/>
      <c r="PQK5" s="37"/>
      <c r="PQL5" s="37"/>
      <c r="PQM5" s="37"/>
      <c r="PQN5" s="37"/>
      <c r="PQO5" s="37"/>
      <c r="PQP5" s="37"/>
      <c r="PQQ5" s="37"/>
      <c r="PQR5" s="37"/>
      <c r="PQS5" s="37"/>
      <c r="PQT5" s="37"/>
      <c r="PQU5" s="37"/>
      <c r="PQV5" s="37"/>
      <c r="PQW5" s="37"/>
      <c r="PQX5" s="37"/>
      <c r="PQY5" s="37"/>
      <c r="PQZ5" s="37"/>
      <c r="PRA5" s="37"/>
      <c r="PRB5" s="37"/>
      <c r="PRC5" s="37"/>
      <c r="PRD5" s="37"/>
      <c r="PRE5" s="37"/>
      <c r="PRF5" s="37"/>
      <c r="PRG5" s="37"/>
      <c r="PRH5" s="37"/>
      <c r="PRI5" s="37"/>
      <c r="PRJ5" s="37"/>
      <c r="PRK5" s="37"/>
      <c r="PRL5" s="37"/>
      <c r="PRM5" s="37"/>
      <c r="PRN5" s="37"/>
      <c r="PRO5" s="37"/>
      <c r="PRP5" s="37"/>
      <c r="PRQ5" s="37"/>
      <c r="PRR5" s="37"/>
      <c r="PRS5" s="37"/>
      <c r="PRT5" s="37"/>
      <c r="PRU5" s="37"/>
      <c r="PRV5" s="37"/>
      <c r="PRW5" s="37"/>
      <c r="PRX5" s="37"/>
      <c r="PRY5" s="37"/>
      <c r="PRZ5" s="37"/>
      <c r="PSA5" s="37"/>
      <c r="PSB5" s="37"/>
      <c r="PSC5" s="37"/>
      <c r="PSD5" s="37"/>
      <c r="PSE5" s="37"/>
      <c r="PSF5" s="37"/>
      <c r="PSG5" s="37"/>
      <c r="PSH5" s="37"/>
      <c r="PSI5" s="37"/>
      <c r="PSJ5" s="37"/>
      <c r="PSK5" s="37"/>
      <c r="PSL5" s="37"/>
      <c r="PSM5" s="37"/>
      <c r="PSN5" s="37"/>
      <c r="PSO5" s="37"/>
      <c r="PSP5" s="37"/>
      <c r="PSQ5" s="37"/>
      <c r="PSR5" s="37"/>
      <c r="PSS5" s="37"/>
      <c r="PST5" s="37"/>
      <c r="PSU5" s="37"/>
      <c r="PSV5" s="37"/>
      <c r="PSW5" s="37"/>
      <c r="PSX5" s="37"/>
      <c r="PSY5" s="37"/>
      <c r="PSZ5" s="37"/>
      <c r="PTA5" s="37"/>
      <c r="PTB5" s="37"/>
      <c r="PTC5" s="37"/>
      <c r="PTD5" s="37"/>
      <c r="PTE5" s="37"/>
      <c r="PTF5" s="37"/>
      <c r="PTG5" s="37"/>
      <c r="PTH5" s="37"/>
      <c r="PTI5" s="37"/>
      <c r="PTJ5" s="37"/>
      <c r="PTK5" s="37"/>
      <c r="PTL5" s="37"/>
      <c r="PTM5" s="37"/>
      <c r="PTN5" s="37"/>
      <c r="PTO5" s="37"/>
      <c r="PTP5" s="37"/>
      <c r="PTQ5" s="37"/>
      <c r="PTR5" s="37"/>
      <c r="PTS5" s="37"/>
      <c r="PTT5" s="37"/>
      <c r="PTU5" s="37"/>
      <c r="PTV5" s="37"/>
      <c r="PTW5" s="37"/>
      <c r="PTX5" s="37"/>
      <c r="PTY5" s="37"/>
      <c r="PTZ5" s="37"/>
      <c r="PUA5" s="37"/>
      <c r="PUB5" s="37"/>
      <c r="PUC5" s="37"/>
      <c r="PUD5" s="37"/>
      <c r="PUE5" s="37"/>
      <c r="PUF5" s="37"/>
      <c r="PUG5" s="37"/>
      <c r="PUH5" s="37"/>
      <c r="PUI5" s="37"/>
      <c r="PUJ5" s="37"/>
      <c r="PUK5" s="37"/>
      <c r="PUL5" s="37"/>
      <c r="PUM5" s="37"/>
      <c r="PUN5" s="37"/>
      <c r="PUO5" s="37"/>
      <c r="PUP5" s="37"/>
      <c r="PUQ5" s="37"/>
      <c r="PUR5" s="37"/>
      <c r="PUS5" s="37"/>
      <c r="PUT5" s="37"/>
      <c r="PUU5" s="37"/>
      <c r="PUV5" s="37"/>
      <c r="PUW5" s="37"/>
      <c r="PUX5" s="37"/>
      <c r="PUY5" s="37"/>
      <c r="PUZ5" s="37"/>
      <c r="PVA5" s="37"/>
      <c r="PVB5" s="37"/>
      <c r="PVC5" s="37"/>
      <c r="PVD5" s="37"/>
      <c r="PVE5" s="37"/>
      <c r="PVF5" s="37"/>
      <c r="PVG5" s="37"/>
      <c r="PVH5" s="37"/>
      <c r="PVI5" s="37"/>
      <c r="PVJ5" s="37"/>
      <c r="PVK5" s="37"/>
      <c r="PVL5" s="37"/>
      <c r="PVM5" s="37"/>
      <c r="PVN5" s="37"/>
      <c r="PVO5" s="37"/>
      <c r="PVP5" s="37"/>
      <c r="PVQ5" s="37"/>
      <c r="PVR5" s="37"/>
      <c r="PVS5" s="37"/>
      <c r="PVT5" s="37"/>
      <c r="PVU5" s="37"/>
      <c r="PVV5" s="37"/>
      <c r="PVW5" s="37"/>
      <c r="PVX5" s="37"/>
      <c r="PVY5" s="37"/>
      <c r="PVZ5" s="37"/>
      <c r="PWA5" s="37"/>
      <c r="PWB5" s="37"/>
      <c r="PWC5" s="37"/>
      <c r="PWD5" s="37"/>
      <c r="PWE5" s="37"/>
      <c r="PWF5" s="37"/>
      <c r="PWG5" s="37"/>
      <c r="PWH5" s="37"/>
      <c r="PWI5" s="37"/>
      <c r="PWJ5" s="37"/>
      <c r="PWK5" s="37"/>
      <c r="PWL5" s="37"/>
      <c r="PWM5" s="37"/>
      <c r="PWN5" s="37"/>
      <c r="PWO5" s="37"/>
      <c r="PWP5" s="37"/>
      <c r="PWQ5" s="37"/>
      <c r="PWR5" s="37"/>
      <c r="PWS5" s="37"/>
      <c r="PWT5" s="37"/>
      <c r="PWU5" s="37"/>
      <c r="PWV5" s="37"/>
      <c r="PWW5" s="37"/>
      <c r="PWX5" s="37"/>
      <c r="PWY5" s="37"/>
      <c r="PWZ5" s="37"/>
      <c r="PXA5" s="37"/>
      <c r="PXB5" s="37"/>
      <c r="PXC5" s="37"/>
      <c r="PXD5" s="37"/>
      <c r="PXE5" s="37"/>
      <c r="PXF5" s="37"/>
      <c r="PXG5" s="37"/>
      <c r="PXH5" s="37"/>
      <c r="PXI5" s="37"/>
      <c r="PXJ5" s="37"/>
      <c r="PXK5" s="37"/>
      <c r="PXL5" s="37"/>
      <c r="PXM5" s="37"/>
      <c r="PXN5" s="37"/>
      <c r="PXO5" s="37"/>
      <c r="PXP5" s="37"/>
      <c r="PXQ5" s="37"/>
      <c r="PXR5" s="37"/>
      <c r="PXS5" s="37"/>
      <c r="PXT5" s="37"/>
      <c r="PXU5" s="37"/>
      <c r="PXV5" s="37"/>
      <c r="PXW5" s="37"/>
      <c r="PXX5" s="37"/>
      <c r="PXY5" s="37"/>
      <c r="PXZ5" s="37"/>
      <c r="PYA5" s="37"/>
      <c r="PYB5" s="37"/>
      <c r="PYC5" s="37"/>
      <c r="PYD5" s="37"/>
      <c r="PYE5" s="37"/>
      <c r="PYF5" s="37"/>
      <c r="PYG5" s="37"/>
      <c r="PYH5" s="37"/>
      <c r="PYI5" s="37"/>
      <c r="PYJ5" s="37"/>
      <c r="PYK5" s="37"/>
      <c r="PYL5" s="37"/>
      <c r="PYM5" s="37"/>
      <c r="PYN5" s="37"/>
      <c r="PYO5" s="37"/>
      <c r="PYP5" s="37"/>
      <c r="PYQ5" s="37"/>
      <c r="PYR5" s="37"/>
      <c r="PYS5" s="37"/>
      <c r="PYT5" s="37"/>
      <c r="PYU5" s="37"/>
      <c r="PYV5" s="37"/>
      <c r="PYW5" s="37"/>
      <c r="PYX5" s="37"/>
      <c r="PYY5" s="37"/>
      <c r="PYZ5" s="37"/>
      <c r="PZA5" s="37"/>
      <c r="PZB5" s="37"/>
      <c r="PZC5" s="37"/>
      <c r="PZD5" s="37"/>
      <c r="PZE5" s="37"/>
      <c r="PZF5" s="37"/>
      <c r="PZG5" s="37"/>
      <c r="PZH5" s="37"/>
      <c r="PZI5" s="37"/>
      <c r="PZJ5" s="37"/>
      <c r="PZK5" s="37"/>
      <c r="PZL5" s="37"/>
      <c r="PZM5" s="37"/>
      <c r="PZN5" s="37"/>
      <c r="PZO5" s="37"/>
      <c r="PZP5" s="37"/>
      <c r="PZQ5" s="37"/>
      <c r="PZR5" s="37"/>
      <c r="PZS5" s="37"/>
      <c r="PZT5" s="37"/>
      <c r="PZU5" s="37"/>
      <c r="PZV5" s="37"/>
      <c r="PZW5" s="37"/>
      <c r="PZX5" s="37"/>
      <c r="PZY5" s="37"/>
      <c r="PZZ5" s="37"/>
      <c r="QAA5" s="37"/>
      <c r="QAB5" s="37"/>
      <c r="QAC5" s="37"/>
      <c r="QAD5" s="37"/>
      <c r="QAE5" s="37"/>
      <c r="QAF5" s="37"/>
      <c r="QAG5" s="37"/>
      <c r="QAH5" s="37"/>
      <c r="QAI5" s="37"/>
      <c r="QAJ5" s="37"/>
      <c r="QAK5" s="37"/>
      <c r="QAL5" s="37"/>
      <c r="QAM5" s="37"/>
      <c r="QAN5" s="37"/>
      <c r="QAO5" s="37"/>
      <c r="QAP5" s="37"/>
      <c r="QAQ5" s="37"/>
      <c r="QAR5" s="37"/>
      <c r="QAS5" s="37"/>
      <c r="QAT5" s="37"/>
      <c r="QAU5" s="37"/>
      <c r="QAV5" s="37"/>
      <c r="QAW5" s="37"/>
      <c r="QAX5" s="37"/>
      <c r="QAY5" s="37"/>
      <c r="QAZ5" s="37"/>
      <c r="QBA5" s="37"/>
      <c r="QBB5" s="37"/>
      <c r="QBC5" s="37"/>
      <c r="QBD5" s="37"/>
      <c r="QBE5" s="37"/>
      <c r="QBF5" s="37"/>
      <c r="QBG5" s="37"/>
      <c r="QBH5" s="37"/>
      <c r="QBI5" s="37"/>
      <c r="QBJ5" s="37"/>
      <c r="QBK5" s="37"/>
      <c r="QBL5" s="37"/>
      <c r="QBM5" s="37"/>
      <c r="QBN5" s="37"/>
      <c r="QBO5" s="37"/>
      <c r="QBP5" s="37"/>
      <c r="QBQ5" s="37"/>
      <c r="QBR5" s="37"/>
      <c r="QBS5" s="37"/>
      <c r="QBT5" s="37"/>
      <c r="QBU5" s="37"/>
      <c r="QBV5" s="37"/>
      <c r="QBW5" s="37"/>
      <c r="QBX5" s="37"/>
      <c r="QBY5" s="37"/>
      <c r="QBZ5" s="37"/>
      <c r="QCA5" s="37"/>
      <c r="QCB5" s="37"/>
      <c r="QCC5" s="37"/>
      <c r="QCD5" s="37"/>
      <c r="QCE5" s="37"/>
      <c r="QCF5" s="37"/>
      <c r="QCG5" s="37"/>
      <c r="QCH5" s="37"/>
      <c r="QCI5" s="37"/>
      <c r="QCJ5" s="37"/>
      <c r="QCK5" s="37"/>
      <c r="QCL5" s="37"/>
      <c r="QCM5" s="37"/>
      <c r="QCN5" s="37"/>
      <c r="QCO5" s="37"/>
      <c r="QCP5" s="37"/>
      <c r="QCQ5" s="37"/>
      <c r="QCR5" s="37"/>
      <c r="QCS5" s="37"/>
      <c r="QCT5" s="37"/>
      <c r="QCU5" s="37"/>
      <c r="QCV5" s="37"/>
      <c r="QCW5" s="37"/>
      <c r="QCX5" s="37"/>
      <c r="QCY5" s="37"/>
      <c r="QCZ5" s="37"/>
      <c r="QDA5" s="37"/>
      <c r="QDB5" s="37"/>
      <c r="QDC5" s="37"/>
      <c r="QDD5" s="37"/>
      <c r="QDE5" s="37"/>
      <c r="QDF5" s="37"/>
      <c r="QDG5" s="37"/>
      <c r="QDH5" s="37"/>
      <c r="QDI5" s="37"/>
      <c r="QDJ5" s="37"/>
      <c r="QDK5" s="37"/>
      <c r="QDL5" s="37"/>
      <c r="QDM5" s="37"/>
      <c r="QDN5" s="37"/>
      <c r="QDO5" s="37"/>
      <c r="QDP5" s="37"/>
      <c r="QDQ5" s="37"/>
      <c r="QDR5" s="37"/>
      <c r="QDS5" s="37"/>
      <c r="QDT5" s="37"/>
      <c r="QDU5" s="37"/>
      <c r="QDV5" s="37"/>
      <c r="QDW5" s="37"/>
      <c r="QDX5" s="37"/>
      <c r="QDY5" s="37"/>
      <c r="QDZ5" s="37"/>
      <c r="QEA5" s="37"/>
      <c r="QEB5" s="37"/>
      <c r="QEC5" s="37"/>
      <c r="QED5" s="37"/>
      <c r="QEE5" s="37"/>
      <c r="QEF5" s="37"/>
      <c r="QEG5" s="37"/>
      <c r="QEH5" s="37"/>
      <c r="QEI5" s="37"/>
      <c r="QEJ5" s="37"/>
      <c r="QEK5" s="37"/>
      <c r="QEL5" s="37"/>
      <c r="QEM5" s="37"/>
      <c r="QEN5" s="37"/>
      <c r="QEO5" s="37"/>
      <c r="QEP5" s="37"/>
      <c r="QEQ5" s="37"/>
      <c r="QER5" s="37"/>
      <c r="QES5" s="37"/>
      <c r="QET5" s="37"/>
      <c r="QEU5" s="37"/>
      <c r="QEV5" s="37"/>
      <c r="QEW5" s="37"/>
      <c r="QEX5" s="37"/>
      <c r="QEY5" s="37"/>
      <c r="QEZ5" s="37"/>
      <c r="QFA5" s="37"/>
      <c r="QFB5" s="37"/>
      <c r="QFC5" s="37"/>
      <c r="QFD5" s="37"/>
      <c r="QFE5" s="37"/>
      <c r="QFF5" s="37"/>
      <c r="QFG5" s="37"/>
      <c r="QFH5" s="37"/>
      <c r="QFI5" s="37"/>
      <c r="QFJ5" s="37"/>
      <c r="QFK5" s="37"/>
      <c r="QFL5" s="37"/>
      <c r="QFM5" s="37"/>
      <c r="QFN5" s="37"/>
      <c r="QFO5" s="37"/>
      <c r="QFP5" s="37"/>
      <c r="QFQ5" s="37"/>
      <c r="QFR5" s="37"/>
      <c r="QFS5" s="37"/>
      <c r="QFT5" s="37"/>
      <c r="QFU5" s="37"/>
      <c r="QFV5" s="37"/>
      <c r="QFW5" s="37"/>
      <c r="QFX5" s="37"/>
      <c r="QFY5" s="37"/>
      <c r="QFZ5" s="37"/>
      <c r="QGA5" s="37"/>
      <c r="QGB5" s="37"/>
      <c r="QGC5" s="37"/>
      <c r="QGD5" s="37"/>
      <c r="QGE5" s="37"/>
      <c r="QGF5" s="37"/>
      <c r="QGG5" s="37"/>
      <c r="QGH5" s="37"/>
      <c r="QGI5" s="37"/>
      <c r="QGJ5" s="37"/>
      <c r="QGK5" s="37"/>
      <c r="QGL5" s="37"/>
      <c r="QGM5" s="37"/>
      <c r="QGN5" s="37"/>
      <c r="QGO5" s="37"/>
      <c r="QGP5" s="37"/>
      <c r="QGQ5" s="37"/>
      <c r="QGR5" s="37"/>
      <c r="QGS5" s="37"/>
      <c r="QGT5" s="37"/>
      <c r="QGU5" s="37"/>
      <c r="QGV5" s="37"/>
      <c r="QGW5" s="37"/>
      <c r="QGX5" s="37"/>
      <c r="QGY5" s="37"/>
      <c r="QGZ5" s="37"/>
      <c r="QHA5" s="37"/>
      <c r="QHB5" s="37"/>
      <c r="QHC5" s="37"/>
      <c r="QHD5" s="37"/>
      <c r="QHE5" s="37"/>
      <c r="QHF5" s="37"/>
      <c r="QHG5" s="37"/>
      <c r="QHH5" s="37"/>
      <c r="QHI5" s="37"/>
      <c r="QHJ5" s="37"/>
      <c r="QHK5" s="37"/>
      <c r="QHL5" s="37"/>
      <c r="QHM5" s="37"/>
      <c r="QHN5" s="37"/>
      <c r="QHO5" s="37"/>
      <c r="QHP5" s="37"/>
      <c r="QHQ5" s="37"/>
      <c r="QHR5" s="37"/>
      <c r="QHS5" s="37"/>
      <c r="QHT5" s="37"/>
      <c r="QHU5" s="37"/>
      <c r="QHV5" s="37"/>
      <c r="QHW5" s="37"/>
      <c r="QHX5" s="37"/>
      <c r="QHY5" s="37"/>
      <c r="QHZ5" s="37"/>
      <c r="QIA5" s="37"/>
      <c r="QIB5" s="37"/>
      <c r="QIC5" s="37"/>
      <c r="QID5" s="37"/>
      <c r="QIE5" s="37"/>
      <c r="QIF5" s="37"/>
      <c r="QIG5" s="37"/>
      <c r="QIH5" s="37"/>
      <c r="QII5" s="37"/>
      <c r="QIJ5" s="37"/>
      <c r="QIK5" s="37"/>
      <c r="QIL5" s="37"/>
      <c r="QIM5" s="37"/>
      <c r="QIN5" s="37"/>
      <c r="QIO5" s="37"/>
      <c r="QIP5" s="37"/>
      <c r="QIQ5" s="37"/>
      <c r="QIR5" s="37"/>
      <c r="QIS5" s="37"/>
      <c r="QIT5" s="37"/>
      <c r="QIU5" s="37"/>
      <c r="QIV5" s="37"/>
      <c r="QIW5" s="37"/>
      <c r="QIX5" s="37"/>
      <c r="QIY5" s="37"/>
      <c r="QIZ5" s="37"/>
      <c r="QJA5" s="37"/>
      <c r="QJB5" s="37"/>
      <c r="QJC5" s="37"/>
      <c r="QJD5" s="37"/>
      <c r="QJE5" s="37"/>
      <c r="QJF5" s="37"/>
      <c r="QJG5" s="37"/>
      <c r="QJH5" s="37"/>
      <c r="QJI5" s="37"/>
      <c r="QJJ5" s="37"/>
      <c r="QJK5" s="37"/>
      <c r="QJL5" s="37"/>
      <c r="QJM5" s="37"/>
      <c r="QJN5" s="37"/>
      <c r="QJO5" s="37"/>
      <c r="QJP5" s="37"/>
      <c r="QJQ5" s="37"/>
      <c r="QJR5" s="37"/>
      <c r="QJS5" s="37"/>
      <c r="QJT5" s="37"/>
      <c r="QJU5" s="37"/>
      <c r="QJV5" s="37"/>
      <c r="QJW5" s="37"/>
      <c r="QJX5" s="37"/>
      <c r="QJY5" s="37"/>
      <c r="QJZ5" s="37"/>
      <c r="QKA5" s="37"/>
      <c r="QKB5" s="37"/>
      <c r="QKC5" s="37"/>
      <c r="QKD5" s="37"/>
      <c r="QKE5" s="37"/>
      <c r="QKF5" s="37"/>
      <c r="QKG5" s="37"/>
      <c r="QKH5" s="37"/>
      <c r="QKI5" s="37"/>
      <c r="QKJ5" s="37"/>
      <c r="QKK5" s="37"/>
      <c r="QKL5" s="37"/>
      <c r="QKM5" s="37"/>
      <c r="QKN5" s="37"/>
      <c r="QKO5" s="37"/>
      <c r="QKP5" s="37"/>
      <c r="QKQ5" s="37"/>
      <c r="QKR5" s="37"/>
      <c r="QKS5" s="37"/>
      <c r="QKT5" s="37"/>
      <c r="QKU5" s="37"/>
      <c r="QKV5" s="37"/>
      <c r="QKW5" s="37"/>
      <c r="QKX5" s="37"/>
      <c r="QKY5" s="37"/>
      <c r="QKZ5" s="37"/>
      <c r="QLA5" s="37"/>
      <c r="QLB5" s="37"/>
      <c r="QLC5" s="37"/>
      <c r="QLD5" s="37"/>
      <c r="QLE5" s="37"/>
      <c r="QLF5" s="37"/>
      <c r="QLG5" s="37"/>
      <c r="QLH5" s="37"/>
      <c r="QLI5" s="37"/>
      <c r="QLJ5" s="37"/>
      <c r="QLK5" s="37"/>
      <c r="QLL5" s="37"/>
      <c r="QLM5" s="37"/>
      <c r="QLN5" s="37"/>
      <c r="QLO5" s="37"/>
      <c r="QLP5" s="37"/>
      <c r="QLQ5" s="37"/>
      <c r="QLR5" s="37"/>
      <c r="QLS5" s="37"/>
      <c r="QLT5" s="37"/>
      <c r="QLU5" s="37"/>
      <c r="QLV5" s="37"/>
      <c r="QLW5" s="37"/>
      <c r="QLX5" s="37"/>
      <c r="QLY5" s="37"/>
      <c r="QLZ5" s="37"/>
      <c r="QMA5" s="37"/>
      <c r="QMB5" s="37"/>
      <c r="QMC5" s="37"/>
      <c r="QMD5" s="37"/>
      <c r="QME5" s="37"/>
      <c r="QMF5" s="37"/>
      <c r="QMG5" s="37"/>
      <c r="QMH5" s="37"/>
      <c r="QMI5" s="37"/>
      <c r="QMJ5" s="37"/>
      <c r="QMK5" s="37"/>
      <c r="QML5" s="37"/>
      <c r="QMM5" s="37"/>
      <c r="QMN5" s="37"/>
      <c r="QMO5" s="37"/>
      <c r="QMP5" s="37"/>
      <c r="QMQ5" s="37"/>
      <c r="QMR5" s="37"/>
      <c r="QMS5" s="37"/>
      <c r="QMT5" s="37"/>
      <c r="QMU5" s="37"/>
      <c r="QMV5" s="37"/>
      <c r="QMW5" s="37"/>
      <c r="QMX5" s="37"/>
      <c r="QMY5" s="37"/>
      <c r="QMZ5" s="37"/>
      <c r="QNA5" s="37"/>
      <c r="QNB5" s="37"/>
      <c r="QNC5" s="37"/>
      <c r="QND5" s="37"/>
      <c r="QNE5" s="37"/>
      <c r="QNF5" s="37"/>
      <c r="QNG5" s="37"/>
      <c r="QNH5" s="37"/>
      <c r="QNI5" s="37"/>
      <c r="QNJ5" s="37"/>
      <c r="QNK5" s="37"/>
      <c r="QNL5" s="37"/>
      <c r="QNM5" s="37"/>
      <c r="QNN5" s="37"/>
      <c r="QNO5" s="37"/>
      <c r="QNP5" s="37"/>
      <c r="QNQ5" s="37"/>
      <c r="QNR5" s="37"/>
      <c r="QNS5" s="37"/>
      <c r="QNT5" s="37"/>
      <c r="QNU5" s="37"/>
      <c r="QNV5" s="37"/>
      <c r="QNW5" s="37"/>
      <c r="QNX5" s="37"/>
      <c r="QNY5" s="37"/>
      <c r="QNZ5" s="37"/>
      <c r="QOA5" s="37"/>
      <c r="QOB5" s="37"/>
      <c r="QOC5" s="37"/>
      <c r="QOD5" s="37"/>
      <c r="QOE5" s="37"/>
      <c r="QOF5" s="37"/>
      <c r="QOG5" s="37"/>
      <c r="QOH5" s="37"/>
      <c r="QOI5" s="37"/>
      <c r="QOJ5" s="37"/>
      <c r="QOK5" s="37"/>
      <c r="QOL5" s="37"/>
      <c r="QOM5" s="37"/>
      <c r="QON5" s="37"/>
      <c r="QOO5" s="37"/>
      <c r="QOP5" s="37"/>
      <c r="QOQ5" s="37"/>
      <c r="QOR5" s="37"/>
      <c r="QOS5" s="37"/>
      <c r="QOT5" s="37"/>
      <c r="QOU5" s="37"/>
      <c r="QOV5" s="37"/>
      <c r="QOW5" s="37"/>
      <c r="QOX5" s="37"/>
      <c r="QOY5" s="37"/>
      <c r="QOZ5" s="37"/>
      <c r="QPA5" s="37"/>
      <c r="QPB5" s="37"/>
      <c r="QPC5" s="37"/>
      <c r="QPD5" s="37"/>
      <c r="QPE5" s="37"/>
      <c r="QPF5" s="37"/>
      <c r="QPG5" s="37"/>
      <c r="QPH5" s="37"/>
      <c r="QPI5" s="37"/>
      <c r="QPJ5" s="37"/>
      <c r="QPK5" s="37"/>
      <c r="QPL5" s="37"/>
      <c r="QPM5" s="37"/>
      <c r="QPN5" s="37"/>
      <c r="QPO5" s="37"/>
      <c r="QPP5" s="37"/>
      <c r="QPQ5" s="37"/>
      <c r="QPR5" s="37"/>
      <c r="QPS5" s="37"/>
      <c r="QPT5" s="37"/>
      <c r="QPU5" s="37"/>
      <c r="QPV5" s="37"/>
      <c r="QPW5" s="37"/>
      <c r="QPX5" s="37"/>
      <c r="QPY5" s="37"/>
      <c r="QPZ5" s="37"/>
      <c r="QQA5" s="37"/>
      <c r="QQB5" s="37"/>
      <c r="QQC5" s="37"/>
      <c r="QQD5" s="37"/>
      <c r="QQE5" s="37"/>
      <c r="QQF5" s="37"/>
      <c r="QQG5" s="37"/>
      <c r="QQH5" s="37"/>
      <c r="QQI5" s="37"/>
      <c r="QQJ5" s="37"/>
      <c r="QQK5" s="37"/>
      <c r="QQL5" s="37"/>
      <c r="QQM5" s="37"/>
      <c r="QQN5" s="37"/>
      <c r="QQO5" s="37"/>
      <c r="QQP5" s="37"/>
      <c r="QQQ5" s="37"/>
      <c r="QQR5" s="37"/>
      <c r="QQS5" s="37"/>
      <c r="QQT5" s="37"/>
      <c r="QQU5" s="37"/>
      <c r="QQV5" s="37"/>
      <c r="QQW5" s="37"/>
      <c r="QQX5" s="37"/>
      <c r="QQY5" s="37"/>
      <c r="QQZ5" s="37"/>
      <c r="QRA5" s="37"/>
      <c r="QRB5" s="37"/>
      <c r="QRC5" s="37"/>
      <c r="QRD5" s="37"/>
      <c r="QRE5" s="37"/>
      <c r="QRF5" s="37"/>
      <c r="QRG5" s="37"/>
      <c r="QRH5" s="37"/>
      <c r="QRI5" s="37"/>
      <c r="QRJ5" s="37"/>
      <c r="QRK5" s="37"/>
      <c r="QRL5" s="37"/>
      <c r="QRM5" s="37"/>
      <c r="QRN5" s="37"/>
      <c r="QRO5" s="37"/>
      <c r="QRP5" s="37"/>
      <c r="QRQ5" s="37"/>
      <c r="QRR5" s="37"/>
      <c r="QRS5" s="37"/>
      <c r="QRT5" s="37"/>
      <c r="QRU5" s="37"/>
      <c r="QRV5" s="37"/>
      <c r="QRW5" s="37"/>
      <c r="QRX5" s="37"/>
      <c r="QRY5" s="37"/>
      <c r="QRZ5" s="37"/>
      <c r="QSA5" s="37"/>
      <c r="QSB5" s="37"/>
      <c r="QSC5" s="37"/>
      <c r="QSD5" s="37"/>
      <c r="QSE5" s="37"/>
      <c r="QSF5" s="37"/>
      <c r="QSG5" s="37"/>
      <c r="QSH5" s="37"/>
      <c r="QSI5" s="37"/>
      <c r="QSJ5" s="37"/>
      <c r="QSK5" s="37"/>
      <c r="QSL5" s="37"/>
      <c r="QSM5" s="37"/>
      <c r="QSN5" s="37"/>
      <c r="QSO5" s="37"/>
      <c r="QSP5" s="37"/>
      <c r="QSQ5" s="37"/>
      <c r="QSR5" s="37"/>
      <c r="QSS5" s="37"/>
      <c r="QST5" s="37"/>
      <c r="QSU5" s="37"/>
      <c r="QSV5" s="37"/>
      <c r="QSW5" s="37"/>
      <c r="QSX5" s="37"/>
      <c r="QSY5" s="37"/>
      <c r="QSZ5" s="37"/>
      <c r="QTA5" s="37"/>
      <c r="QTB5" s="37"/>
      <c r="QTC5" s="37"/>
      <c r="QTD5" s="37"/>
      <c r="QTE5" s="37"/>
      <c r="QTF5" s="37"/>
      <c r="QTG5" s="37"/>
      <c r="QTH5" s="37"/>
      <c r="QTI5" s="37"/>
      <c r="QTJ5" s="37"/>
      <c r="QTK5" s="37"/>
      <c r="QTL5" s="37"/>
      <c r="QTM5" s="37"/>
      <c r="QTN5" s="37"/>
      <c r="QTO5" s="37"/>
      <c r="QTP5" s="37"/>
      <c r="QTQ5" s="37"/>
      <c r="QTR5" s="37"/>
      <c r="QTS5" s="37"/>
      <c r="QTT5" s="37"/>
      <c r="QTU5" s="37"/>
      <c r="QTV5" s="37"/>
      <c r="QTW5" s="37"/>
      <c r="QTX5" s="37"/>
      <c r="QTY5" s="37"/>
      <c r="QTZ5" s="37"/>
      <c r="QUA5" s="37"/>
      <c r="QUB5" s="37"/>
      <c r="QUC5" s="37"/>
      <c r="QUD5" s="37"/>
      <c r="QUE5" s="37"/>
      <c r="QUF5" s="37"/>
      <c r="QUG5" s="37"/>
      <c r="QUH5" s="37"/>
      <c r="QUI5" s="37"/>
      <c r="QUJ5" s="37"/>
      <c r="QUK5" s="37"/>
      <c r="QUL5" s="37"/>
      <c r="QUM5" s="37"/>
      <c r="QUN5" s="37"/>
      <c r="QUO5" s="37"/>
      <c r="QUP5" s="37"/>
      <c r="QUQ5" s="37"/>
      <c r="QUR5" s="37"/>
      <c r="QUS5" s="37"/>
      <c r="QUT5" s="37"/>
      <c r="QUU5" s="37"/>
      <c r="QUV5" s="37"/>
      <c r="QUW5" s="37"/>
      <c r="QUX5" s="37"/>
      <c r="QUY5" s="37"/>
      <c r="QUZ5" s="37"/>
      <c r="QVA5" s="37"/>
      <c r="QVB5" s="37"/>
      <c r="QVC5" s="37"/>
      <c r="QVD5" s="37"/>
      <c r="QVE5" s="37"/>
      <c r="QVF5" s="37"/>
      <c r="QVG5" s="37"/>
      <c r="QVH5" s="37"/>
      <c r="QVI5" s="37"/>
      <c r="QVJ5" s="37"/>
      <c r="QVK5" s="37"/>
      <c r="QVL5" s="37"/>
      <c r="QVM5" s="37"/>
      <c r="QVN5" s="37"/>
      <c r="QVO5" s="37"/>
      <c r="QVP5" s="37"/>
      <c r="QVQ5" s="37"/>
      <c r="QVR5" s="37"/>
      <c r="QVS5" s="37"/>
      <c r="QVT5" s="37"/>
      <c r="QVU5" s="37"/>
      <c r="QVV5" s="37"/>
      <c r="QVW5" s="37"/>
      <c r="QVX5" s="37"/>
      <c r="QVY5" s="37"/>
      <c r="QVZ5" s="37"/>
      <c r="QWA5" s="37"/>
      <c r="QWB5" s="37"/>
      <c r="QWC5" s="37"/>
      <c r="QWD5" s="37"/>
      <c r="QWE5" s="37"/>
      <c r="QWF5" s="37"/>
      <c r="QWG5" s="37"/>
      <c r="QWH5" s="37"/>
      <c r="QWI5" s="37"/>
      <c r="QWJ5" s="37"/>
      <c r="QWK5" s="37"/>
      <c r="QWL5" s="37"/>
      <c r="QWM5" s="37"/>
      <c r="QWN5" s="37"/>
      <c r="QWO5" s="37"/>
      <c r="QWP5" s="37"/>
      <c r="QWQ5" s="37"/>
      <c r="QWR5" s="37"/>
      <c r="QWS5" s="37"/>
      <c r="QWT5" s="37"/>
      <c r="QWU5" s="37"/>
      <c r="QWV5" s="37"/>
      <c r="QWW5" s="37"/>
      <c r="QWX5" s="37"/>
      <c r="QWY5" s="37"/>
      <c r="QWZ5" s="37"/>
      <c r="QXA5" s="37"/>
      <c r="QXB5" s="37"/>
      <c r="QXC5" s="37"/>
      <c r="QXD5" s="37"/>
      <c r="QXE5" s="37"/>
      <c r="QXF5" s="37"/>
      <c r="QXG5" s="37"/>
      <c r="QXH5" s="37"/>
      <c r="QXI5" s="37"/>
      <c r="QXJ5" s="37"/>
      <c r="QXK5" s="37"/>
      <c r="QXL5" s="37"/>
      <c r="QXM5" s="37"/>
      <c r="QXN5" s="37"/>
      <c r="QXO5" s="37"/>
      <c r="QXP5" s="37"/>
      <c r="QXQ5" s="37"/>
      <c r="QXR5" s="37"/>
      <c r="QXS5" s="37"/>
      <c r="QXT5" s="37"/>
      <c r="QXU5" s="37"/>
      <c r="QXV5" s="37"/>
      <c r="QXW5" s="37"/>
      <c r="QXX5" s="37"/>
      <c r="QXY5" s="37"/>
      <c r="QXZ5" s="37"/>
      <c r="QYA5" s="37"/>
      <c r="QYB5" s="37"/>
      <c r="QYC5" s="37"/>
      <c r="QYD5" s="37"/>
      <c r="QYE5" s="37"/>
      <c r="QYF5" s="37"/>
      <c r="QYG5" s="37"/>
      <c r="QYH5" s="37"/>
      <c r="QYI5" s="37"/>
      <c r="QYJ5" s="37"/>
      <c r="QYK5" s="37"/>
      <c r="QYL5" s="37"/>
      <c r="QYM5" s="37"/>
      <c r="QYN5" s="37"/>
      <c r="QYO5" s="37"/>
      <c r="QYP5" s="37"/>
      <c r="QYQ5" s="37"/>
      <c r="QYR5" s="37"/>
      <c r="QYS5" s="37"/>
      <c r="QYT5" s="37"/>
      <c r="QYU5" s="37"/>
      <c r="QYV5" s="37"/>
      <c r="QYW5" s="37"/>
      <c r="QYX5" s="37"/>
      <c r="QYY5" s="37"/>
      <c r="QYZ5" s="37"/>
      <c r="QZA5" s="37"/>
      <c r="QZB5" s="37"/>
      <c r="QZC5" s="37"/>
      <c r="QZD5" s="37"/>
      <c r="QZE5" s="37"/>
      <c r="QZF5" s="37"/>
      <c r="QZG5" s="37"/>
      <c r="QZH5" s="37"/>
      <c r="QZI5" s="37"/>
      <c r="QZJ5" s="37"/>
      <c r="QZK5" s="37"/>
      <c r="QZL5" s="37"/>
      <c r="QZM5" s="37"/>
      <c r="QZN5" s="37"/>
      <c r="QZO5" s="37"/>
      <c r="QZP5" s="37"/>
      <c r="QZQ5" s="37"/>
      <c r="QZR5" s="37"/>
      <c r="QZS5" s="37"/>
      <c r="QZT5" s="37"/>
      <c r="QZU5" s="37"/>
      <c r="QZV5" s="37"/>
      <c r="QZW5" s="37"/>
      <c r="QZX5" s="37"/>
      <c r="QZY5" s="37"/>
      <c r="QZZ5" s="37"/>
      <c r="RAA5" s="37"/>
      <c r="RAB5" s="37"/>
      <c r="RAC5" s="37"/>
      <c r="RAD5" s="37"/>
      <c r="RAE5" s="37"/>
      <c r="RAF5" s="37"/>
      <c r="RAG5" s="37"/>
      <c r="RAH5" s="37"/>
      <c r="RAI5" s="37"/>
      <c r="RAJ5" s="37"/>
      <c r="RAK5" s="37"/>
      <c r="RAL5" s="37"/>
      <c r="RAM5" s="37"/>
      <c r="RAN5" s="37"/>
      <c r="RAO5" s="37"/>
      <c r="RAP5" s="37"/>
      <c r="RAQ5" s="37"/>
      <c r="RAR5" s="37"/>
      <c r="RAS5" s="37"/>
      <c r="RAT5" s="37"/>
      <c r="RAU5" s="37"/>
      <c r="RAV5" s="37"/>
      <c r="RAW5" s="37"/>
      <c r="RAX5" s="37"/>
      <c r="RAY5" s="37"/>
      <c r="RAZ5" s="37"/>
      <c r="RBA5" s="37"/>
      <c r="RBB5" s="37"/>
      <c r="RBC5" s="37"/>
      <c r="RBD5" s="37"/>
      <c r="RBE5" s="37"/>
      <c r="RBF5" s="37"/>
      <c r="RBG5" s="37"/>
      <c r="RBH5" s="37"/>
      <c r="RBI5" s="37"/>
      <c r="RBJ5" s="37"/>
      <c r="RBK5" s="37"/>
      <c r="RBL5" s="37"/>
      <c r="RBM5" s="37"/>
      <c r="RBN5" s="37"/>
      <c r="RBO5" s="37"/>
      <c r="RBP5" s="37"/>
      <c r="RBQ5" s="37"/>
      <c r="RBR5" s="37"/>
      <c r="RBS5" s="37"/>
      <c r="RBT5" s="37"/>
      <c r="RBU5" s="37"/>
      <c r="RBV5" s="37"/>
      <c r="RBW5" s="37"/>
      <c r="RBX5" s="37"/>
      <c r="RBY5" s="37"/>
      <c r="RBZ5" s="37"/>
      <c r="RCA5" s="37"/>
      <c r="RCB5" s="37"/>
      <c r="RCC5" s="37"/>
      <c r="RCD5" s="37"/>
      <c r="RCE5" s="37"/>
      <c r="RCF5" s="37"/>
      <c r="RCG5" s="37"/>
      <c r="RCH5" s="37"/>
      <c r="RCI5" s="37"/>
      <c r="RCJ5" s="37"/>
      <c r="RCK5" s="37"/>
      <c r="RCL5" s="37"/>
      <c r="RCM5" s="37"/>
      <c r="RCN5" s="37"/>
      <c r="RCO5" s="37"/>
      <c r="RCP5" s="37"/>
      <c r="RCQ5" s="37"/>
      <c r="RCR5" s="37"/>
      <c r="RCS5" s="37"/>
      <c r="RCT5" s="37"/>
      <c r="RCU5" s="37"/>
      <c r="RCV5" s="37"/>
      <c r="RCW5" s="37"/>
      <c r="RCX5" s="37"/>
      <c r="RCY5" s="37"/>
      <c r="RCZ5" s="37"/>
      <c r="RDA5" s="37"/>
      <c r="RDB5" s="37"/>
      <c r="RDC5" s="37"/>
      <c r="RDD5" s="37"/>
      <c r="RDE5" s="37"/>
      <c r="RDF5" s="37"/>
      <c r="RDG5" s="37"/>
      <c r="RDH5" s="37"/>
      <c r="RDI5" s="37"/>
      <c r="RDJ5" s="37"/>
      <c r="RDK5" s="37"/>
      <c r="RDL5" s="37"/>
      <c r="RDM5" s="37"/>
      <c r="RDN5" s="37"/>
      <c r="RDO5" s="37"/>
      <c r="RDP5" s="37"/>
      <c r="RDQ5" s="37"/>
      <c r="RDR5" s="37"/>
      <c r="RDS5" s="37"/>
      <c r="RDT5" s="37"/>
      <c r="RDU5" s="37"/>
      <c r="RDV5" s="37"/>
      <c r="RDW5" s="37"/>
      <c r="RDX5" s="37"/>
      <c r="RDY5" s="37"/>
      <c r="RDZ5" s="37"/>
      <c r="REA5" s="37"/>
      <c r="REB5" s="37"/>
      <c r="REC5" s="37"/>
      <c r="RED5" s="37"/>
      <c r="REE5" s="37"/>
      <c r="REF5" s="37"/>
      <c r="REG5" s="37"/>
      <c r="REH5" s="37"/>
      <c r="REI5" s="37"/>
      <c r="REJ5" s="37"/>
      <c r="REK5" s="37"/>
      <c r="REL5" s="37"/>
      <c r="REM5" s="37"/>
      <c r="REN5" s="37"/>
      <c r="REO5" s="37"/>
      <c r="REP5" s="37"/>
      <c r="REQ5" s="37"/>
      <c r="RER5" s="37"/>
      <c r="RES5" s="37"/>
      <c r="RET5" s="37"/>
      <c r="REU5" s="37"/>
      <c r="REV5" s="37"/>
      <c r="REW5" s="37"/>
      <c r="REX5" s="37"/>
      <c r="REY5" s="37"/>
      <c r="REZ5" s="37"/>
      <c r="RFA5" s="37"/>
      <c r="RFB5" s="37"/>
      <c r="RFC5" s="37"/>
      <c r="RFD5" s="37"/>
      <c r="RFE5" s="37"/>
      <c r="RFF5" s="37"/>
      <c r="RFG5" s="37"/>
      <c r="RFH5" s="37"/>
      <c r="RFI5" s="37"/>
      <c r="RFJ5" s="37"/>
      <c r="RFK5" s="37"/>
      <c r="RFL5" s="37"/>
      <c r="RFM5" s="37"/>
      <c r="RFN5" s="37"/>
      <c r="RFO5" s="37"/>
      <c r="RFP5" s="37"/>
      <c r="RFQ5" s="37"/>
      <c r="RFR5" s="37"/>
      <c r="RFS5" s="37"/>
      <c r="RFT5" s="37"/>
      <c r="RFU5" s="37"/>
      <c r="RFV5" s="37"/>
      <c r="RFW5" s="37"/>
      <c r="RFX5" s="37"/>
      <c r="RFY5" s="37"/>
      <c r="RFZ5" s="37"/>
      <c r="RGA5" s="37"/>
      <c r="RGB5" s="37"/>
      <c r="RGC5" s="37"/>
      <c r="RGD5" s="37"/>
      <c r="RGE5" s="37"/>
      <c r="RGF5" s="37"/>
      <c r="RGG5" s="37"/>
      <c r="RGH5" s="37"/>
      <c r="RGI5" s="37"/>
      <c r="RGJ5" s="37"/>
      <c r="RGK5" s="37"/>
      <c r="RGL5" s="37"/>
      <c r="RGM5" s="37"/>
      <c r="RGN5" s="37"/>
      <c r="RGO5" s="37"/>
      <c r="RGP5" s="37"/>
      <c r="RGQ5" s="37"/>
      <c r="RGR5" s="37"/>
      <c r="RGS5" s="37"/>
      <c r="RGT5" s="37"/>
      <c r="RGU5" s="37"/>
      <c r="RGV5" s="37"/>
      <c r="RGW5" s="37"/>
      <c r="RGX5" s="37"/>
      <c r="RGY5" s="37"/>
      <c r="RGZ5" s="37"/>
      <c r="RHA5" s="37"/>
      <c r="RHB5" s="37"/>
      <c r="RHC5" s="37"/>
      <c r="RHD5" s="37"/>
      <c r="RHE5" s="37"/>
      <c r="RHF5" s="37"/>
      <c r="RHG5" s="37"/>
      <c r="RHH5" s="37"/>
      <c r="RHI5" s="37"/>
      <c r="RHJ5" s="37"/>
      <c r="RHK5" s="37"/>
      <c r="RHL5" s="37"/>
      <c r="RHM5" s="37"/>
      <c r="RHN5" s="37"/>
      <c r="RHO5" s="37"/>
      <c r="RHP5" s="37"/>
      <c r="RHQ5" s="37"/>
      <c r="RHR5" s="37"/>
      <c r="RHS5" s="37"/>
      <c r="RHT5" s="37"/>
      <c r="RHU5" s="37"/>
      <c r="RHV5" s="37"/>
      <c r="RHW5" s="37"/>
      <c r="RHX5" s="37"/>
      <c r="RHY5" s="37"/>
      <c r="RHZ5" s="37"/>
      <c r="RIA5" s="37"/>
      <c r="RIB5" s="37"/>
      <c r="RIC5" s="37"/>
      <c r="RID5" s="37"/>
      <c r="RIE5" s="37"/>
      <c r="RIF5" s="37"/>
      <c r="RIG5" s="37"/>
      <c r="RIH5" s="37"/>
      <c r="RII5" s="37"/>
      <c r="RIJ5" s="37"/>
      <c r="RIK5" s="37"/>
      <c r="RIL5" s="37"/>
      <c r="RIM5" s="37"/>
      <c r="RIN5" s="37"/>
      <c r="RIO5" s="37"/>
      <c r="RIP5" s="37"/>
      <c r="RIQ5" s="37"/>
      <c r="RIR5" s="37"/>
      <c r="RIS5" s="37"/>
      <c r="RIT5" s="37"/>
      <c r="RIU5" s="37"/>
      <c r="RIV5" s="37"/>
      <c r="RIW5" s="37"/>
      <c r="RIX5" s="37"/>
      <c r="RIY5" s="37"/>
      <c r="RIZ5" s="37"/>
      <c r="RJA5" s="37"/>
      <c r="RJB5" s="37"/>
      <c r="RJC5" s="37"/>
      <c r="RJD5" s="37"/>
      <c r="RJE5" s="37"/>
      <c r="RJF5" s="37"/>
      <c r="RJG5" s="37"/>
      <c r="RJH5" s="37"/>
      <c r="RJI5" s="37"/>
      <c r="RJJ5" s="37"/>
      <c r="RJK5" s="37"/>
      <c r="RJL5" s="37"/>
      <c r="RJM5" s="37"/>
      <c r="RJN5" s="37"/>
      <c r="RJO5" s="37"/>
      <c r="RJP5" s="37"/>
      <c r="RJQ5" s="37"/>
      <c r="RJR5" s="37"/>
      <c r="RJS5" s="37"/>
      <c r="RJT5" s="37"/>
      <c r="RJU5" s="37"/>
      <c r="RJV5" s="37"/>
      <c r="RJW5" s="37"/>
      <c r="RJX5" s="37"/>
      <c r="RJY5" s="37"/>
      <c r="RJZ5" s="37"/>
      <c r="RKA5" s="37"/>
      <c r="RKB5" s="37"/>
      <c r="RKC5" s="37"/>
      <c r="RKD5" s="37"/>
      <c r="RKE5" s="37"/>
      <c r="RKF5" s="37"/>
      <c r="RKG5" s="37"/>
      <c r="RKH5" s="37"/>
      <c r="RKI5" s="37"/>
      <c r="RKJ5" s="37"/>
      <c r="RKK5" s="37"/>
      <c r="RKL5" s="37"/>
      <c r="RKM5" s="37"/>
      <c r="RKN5" s="37"/>
      <c r="RKO5" s="37"/>
      <c r="RKP5" s="37"/>
      <c r="RKQ5" s="37"/>
      <c r="RKR5" s="37"/>
      <c r="RKS5" s="37"/>
      <c r="RKT5" s="37"/>
      <c r="RKU5" s="37"/>
      <c r="RKV5" s="37"/>
      <c r="RKW5" s="37"/>
      <c r="RKX5" s="37"/>
      <c r="RKY5" s="37"/>
      <c r="RKZ5" s="37"/>
      <c r="RLA5" s="37"/>
      <c r="RLB5" s="37"/>
      <c r="RLC5" s="37"/>
      <c r="RLD5" s="37"/>
      <c r="RLE5" s="37"/>
      <c r="RLF5" s="37"/>
      <c r="RLG5" s="37"/>
      <c r="RLH5" s="37"/>
      <c r="RLI5" s="37"/>
      <c r="RLJ5" s="37"/>
      <c r="RLK5" s="37"/>
      <c r="RLL5" s="37"/>
      <c r="RLM5" s="37"/>
      <c r="RLN5" s="37"/>
      <c r="RLO5" s="37"/>
      <c r="RLP5" s="37"/>
      <c r="RLQ5" s="37"/>
      <c r="RLR5" s="37"/>
      <c r="RLS5" s="37"/>
      <c r="RLT5" s="37"/>
      <c r="RLU5" s="37"/>
      <c r="RLV5" s="37"/>
      <c r="RLW5" s="37"/>
      <c r="RLX5" s="37"/>
      <c r="RLY5" s="37"/>
      <c r="RLZ5" s="37"/>
      <c r="RMA5" s="37"/>
      <c r="RMB5" s="37"/>
      <c r="RMC5" s="37"/>
      <c r="RMD5" s="37"/>
      <c r="RME5" s="37"/>
      <c r="RMF5" s="37"/>
      <c r="RMG5" s="37"/>
      <c r="RMH5" s="37"/>
      <c r="RMI5" s="37"/>
      <c r="RMJ5" s="37"/>
      <c r="RMK5" s="37"/>
      <c r="RML5" s="37"/>
      <c r="RMM5" s="37"/>
      <c r="RMN5" s="37"/>
      <c r="RMO5" s="37"/>
      <c r="RMP5" s="37"/>
      <c r="RMQ5" s="37"/>
      <c r="RMR5" s="37"/>
      <c r="RMS5" s="37"/>
      <c r="RMT5" s="37"/>
      <c r="RMU5" s="37"/>
      <c r="RMV5" s="37"/>
      <c r="RMW5" s="37"/>
      <c r="RMX5" s="37"/>
      <c r="RMY5" s="37"/>
      <c r="RMZ5" s="37"/>
      <c r="RNA5" s="37"/>
      <c r="RNB5" s="37"/>
      <c r="RNC5" s="37"/>
      <c r="RND5" s="37"/>
      <c r="RNE5" s="37"/>
      <c r="RNF5" s="37"/>
      <c r="RNG5" s="37"/>
      <c r="RNH5" s="37"/>
      <c r="RNI5" s="37"/>
      <c r="RNJ5" s="37"/>
      <c r="RNK5" s="37"/>
      <c r="RNL5" s="37"/>
      <c r="RNM5" s="37"/>
      <c r="RNN5" s="37"/>
      <c r="RNO5" s="37"/>
      <c r="RNP5" s="37"/>
      <c r="RNQ5" s="37"/>
      <c r="RNR5" s="37"/>
      <c r="RNS5" s="37"/>
      <c r="RNT5" s="37"/>
      <c r="RNU5" s="37"/>
      <c r="RNV5" s="37"/>
      <c r="RNW5" s="37"/>
      <c r="RNX5" s="37"/>
      <c r="RNY5" s="37"/>
      <c r="RNZ5" s="37"/>
      <c r="ROA5" s="37"/>
      <c r="ROB5" s="37"/>
      <c r="ROC5" s="37"/>
      <c r="ROD5" s="37"/>
      <c r="ROE5" s="37"/>
      <c r="ROF5" s="37"/>
      <c r="ROG5" s="37"/>
      <c r="ROH5" s="37"/>
      <c r="ROI5" s="37"/>
      <c r="ROJ5" s="37"/>
      <c r="ROK5" s="37"/>
      <c r="ROL5" s="37"/>
      <c r="ROM5" s="37"/>
      <c r="RON5" s="37"/>
      <c r="ROO5" s="37"/>
      <c r="ROP5" s="37"/>
      <c r="ROQ5" s="37"/>
      <c r="ROR5" s="37"/>
      <c r="ROS5" s="37"/>
      <c r="ROT5" s="37"/>
      <c r="ROU5" s="37"/>
      <c r="ROV5" s="37"/>
      <c r="ROW5" s="37"/>
      <c r="ROX5" s="37"/>
      <c r="ROY5" s="37"/>
      <c r="ROZ5" s="37"/>
      <c r="RPA5" s="37"/>
      <c r="RPB5" s="37"/>
      <c r="RPC5" s="37"/>
      <c r="RPD5" s="37"/>
      <c r="RPE5" s="37"/>
      <c r="RPF5" s="37"/>
      <c r="RPG5" s="37"/>
      <c r="RPH5" s="37"/>
      <c r="RPI5" s="37"/>
      <c r="RPJ5" s="37"/>
      <c r="RPK5" s="37"/>
      <c r="RPL5" s="37"/>
      <c r="RPM5" s="37"/>
      <c r="RPN5" s="37"/>
      <c r="RPO5" s="37"/>
      <c r="RPP5" s="37"/>
      <c r="RPQ5" s="37"/>
      <c r="RPR5" s="37"/>
      <c r="RPS5" s="37"/>
      <c r="RPT5" s="37"/>
      <c r="RPU5" s="37"/>
      <c r="RPV5" s="37"/>
      <c r="RPW5" s="37"/>
      <c r="RPX5" s="37"/>
      <c r="RPY5" s="37"/>
      <c r="RPZ5" s="37"/>
      <c r="RQA5" s="37"/>
      <c r="RQB5" s="37"/>
      <c r="RQC5" s="37"/>
      <c r="RQD5" s="37"/>
      <c r="RQE5" s="37"/>
      <c r="RQF5" s="37"/>
      <c r="RQG5" s="37"/>
      <c r="RQH5" s="37"/>
      <c r="RQI5" s="37"/>
      <c r="RQJ5" s="37"/>
      <c r="RQK5" s="37"/>
      <c r="RQL5" s="37"/>
      <c r="RQM5" s="37"/>
      <c r="RQN5" s="37"/>
      <c r="RQO5" s="37"/>
      <c r="RQP5" s="37"/>
      <c r="RQQ5" s="37"/>
      <c r="RQR5" s="37"/>
      <c r="RQS5" s="37"/>
      <c r="RQT5" s="37"/>
      <c r="RQU5" s="37"/>
      <c r="RQV5" s="37"/>
      <c r="RQW5" s="37"/>
      <c r="RQX5" s="37"/>
      <c r="RQY5" s="37"/>
      <c r="RQZ5" s="37"/>
      <c r="RRA5" s="37"/>
      <c r="RRB5" s="37"/>
      <c r="RRC5" s="37"/>
      <c r="RRD5" s="37"/>
      <c r="RRE5" s="37"/>
      <c r="RRF5" s="37"/>
      <c r="RRG5" s="37"/>
      <c r="RRH5" s="37"/>
      <c r="RRI5" s="37"/>
      <c r="RRJ5" s="37"/>
      <c r="RRK5" s="37"/>
      <c r="RRL5" s="37"/>
      <c r="RRM5" s="37"/>
      <c r="RRN5" s="37"/>
      <c r="RRO5" s="37"/>
      <c r="RRP5" s="37"/>
      <c r="RRQ5" s="37"/>
      <c r="RRR5" s="37"/>
      <c r="RRS5" s="37"/>
      <c r="RRT5" s="37"/>
      <c r="RRU5" s="37"/>
      <c r="RRV5" s="37"/>
      <c r="RRW5" s="37"/>
      <c r="RRX5" s="37"/>
      <c r="RRY5" s="37"/>
      <c r="RRZ5" s="37"/>
      <c r="RSA5" s="37"/>
      <c r="RSB5" s="37"/>
      <c r="RSC5" s="37"/>
      <c r="RSD5" s="37"/>
      <c r="RSE5" s="37"/>
      <c r="RSF5" s="37"/>
      <c r="RSG5" s="37"/>
      <c r="RSH5" s="37"/>
      <c r="RSI5" s="37"/>
      <c r="RSJ5" s="37"/>
      <c r="RSK5" s="37"/>
      <c r="RSL5" s="37"/>
      <c r="RSM5" s="37"/>
      <c r="RSN5" s="37"/>
      <c r="RSO5" s="37"/>
      <c r="RSP5" s="37"/>
      <c r="RSQ5" s="37"/>
      <c r="RSR5" s="37"/>
      <c r="RSS5" s="37"/>
      <c r="RST5" s="37"/>
      <c r="RSU5" s="37"/>
      <c r="RSV5" s="37"/>
      <c r="RSW5" s="37"/>
      <c r="RSX5" s="37"/>
      <c r="RSY5" s="37"/>
      <c r="RSZ5" s="37"/>
      <c r="RTA5" s="37"/>
      <c r="RTB5" s="37"/>
      <c r="RTC5" s="37"/>
      <c r="RTD5" s="37"/>
      <c r="RTE5" s="37"/>
      <c r="RTF5" s="37"/>
      <c r="RTG5" s="37"/>
      <c r="RTH5" s="37"/>
      <c r="RTI5" s="37"/>
      <c r="RTJ5" s="37"/>
      <c r="RTK5" s="37"/>
      <c r="RTL5" s="37"/>
      <c r="RTM5" s="37"/>
      <c r="RTN5" s="37"/>
      <c r="RTO5" s="37"/>
      <c r="RTP5" s="37"/>
      <c r="RTQ5" s="37"/>
      <c r="RTR5" s="37"/>
      <c r="RTS5" s="37"/>
      <c r="RTT5" s="37"/>
      <c r="RTU5" s="37"/>
      <c r="RTV5" s="37"/>
      <c r="RTW5" s="37"/>
      <c r="RTX5" s="37"/>
      <c r="RTY5" s="37"/>
      <c r="RTZ5" s="37"/>
      <c r="RUA5" s="37"/>
      <c r="RUB5" s="37"/>
      <c r="RUC5" s="37"/>
      <c r="RUD5" s="37"/>
      <c r="RUE5" s="37"/>
      <c r="RUF5" s="37"/>
      <c r="RUG5" s="37"/>
      <c r="RUH5" s="37"/>
      <c r="RUI5" s="37"/>
      <c r="RUJ5" s="37"/>
      <c r="RUK5" s="37"/>
      <c r="RUL5" s="37"/>
      <c r="RUM5" s="37"/>
      <c r="RUN5" s="37"/>
      <c r="RUO5" s="37"/>
      <c r="RUP5" s="37"/>
      <c r="RUQ5" s="37"/>
      <c r="RUR5" s="37"/>
      <c r="RUS5" s="37"/>
      <c r="RUT5" s="37"/>
      <c r="RUU5" s="37"/>
      <c r="RUV5" s="37"/>
      <c r="RUW5" s="37"/>
      <c r="RUX5" s="37"/>
      <c r="RUY5" s="37"/>
      <c r="RUZ5" s="37"/>
      <c r="RVA5" s="37"/>
      <c r="RVB5" s="37"/>
      <c r="RVC5" s="37"/>
      <c r="RVD5" s="37"/>
      <c r="RVE5" s="37"/>
      <c r="RVF5" s="37"/>
      <c r="RVG5" s="37"/>
      <c r="RVH5" s="37"/>
      <c r="RVI5" s="37"/>
      <c r="RVJ5" s="37"/>
      <c r="RVK5" s="37"/>
      <c r="RVL5" s="37"/>
      <c r="RVM5" s="37"/>
      <c r="RVN5" s="37"/>
      <c r="RVO5" s="37"/>
      <c r="RVP5" s="37"/>
      <c r="RVQ5" s="37"/>
      <c r="RVR5" s="37"/>
      <c r="RVS5" s="37"/>
      <c r="RVT5" s="37"/>
      <c r="RVU5" s="37"/>
      <c r="RVV5" s="37"/>
      <c r="RVW5" s="37"/>
      <c r="RVX5" s="37"/>
      <c r="RVY5" s="37"/>
      <c r="RVZ5" s="37"/>
      <c r="RWA5" s="37"/>
      <c r="RWB5" s="37"/>
      <c r="RWC5" s="37"/>
      <c r="RWD5" s="37"/>
      <c r="RWE5" s="37"/>
      <c r="RWF5" s="37"/>
      <c r="RWG5" s="37"/>
      <c r="RWH5" s="37"/>
      <c r="RWI5" s="37"/>
      <c r="RWJ5" s="37"/>
      <c r="RWK5" s="37"/>
      <c r="RWL5" s="37"/>
      <c r="RWM5" s="37"/>
      <c r="RWN5" s="37"/>
      <c r="RWO5" s="37"/>
      <c r="RWP5" s="37"/>
      <c r="RWQ5" s="37"/>
      <c r="RWR5" s="37"/>
      <c r="RWS5" s="37"/>
      <c r="RWT5" s="37"/>
      <c r="RWU5" s="37"/>
      <c r="RWV5" s="37"/>
      <c r="RWW5" s="37"/>
      <c r="RWX5" s="37"/>
      <c r="RWY5" s="37"/>
      <c r="RWZ5" s="37"/>
      <c r="RXA5" s="37"/>
      <c r="RXB5" s="37"/>
      <c r="RXC5" s="37"/>
      <c r="RXD5" s="37"/>
      <c r="RXE5" s="37"/>
      <c r="RXF5" s="37"/>
      <c r="RXG5" s="37"/>
      <c r="RXH5" s="37"/>
      <c r="RXI5" s="37"/>
      <c r="RXJ5" s="37"/>
      <c r="RXK5" s="37"/>
      <c r="RXL5" s="37"/>
      <c r="RXM5" s="37"/>
      <c r="RXN5" s="37"/>
      <c r="RXO5" s="37"/>
      <c r="RXP5" s="37"/>
      <c r="RXQ5" s="37"/>
      <c r="RXR5" s="37"/>
      <c r="RXS5" s="37"/>
      <c r="RXT5" s="37"/>
      <c r="RXU5" s="37"/>
      <c r="RXV5" s="37"/>
      <c r="RXW5" s="37"/>
      <c r="RXX5" s="37"/>
      <c r="RXY5" s="37"/>
      <c r="RXZ5" s="37"/>
      <c r="RYA5" s="37"/>
      <c r="RYB5" s="37"/>
      <c r="RYC5" s="37"/>
      <c r="RYD5" s="37"/>
      <c r="RYE5" s="37"/>
      <c r="RYF5" s="37"/>
      <c r="RYG5" s="37"/>
      <c r="RYH5" s="37"/>
      <c r="RYI5" s="37"/>
      <c r="RYJ5" s="37"/>
      <c r="RYK5" s="37"/>
      <c r="RYL5" s="37"/>
      <c r="RYM5" s="37"/>
      <c r="RYN5" s="37"/>
      <c r="RYO5" s="37"/>
      <c r="RYP5" s="37"/>
      <c r="RYQ5" s="37"/>
      <c r="RYR5" s="37"/>
      <c r="RYS5" s="37"/>
      <c r="RYT5" s="37"/>
      <c r="RYU5" s="37"/>
      <c r="RYV5" s="37"/>
      <c r="RYW5" s="37"/>
      <c r="RYX5" s="37"/>
      <c r="RYY5" s="37"/>
      <c r="RYZ5" s="37"/>
      <c r="RZA5" s="37"/>
      <c r="RZB5" s="37"/>
      <c r="RZC5" s="37"/>
      <c r="RZD5" s="37"/>
      <c r="RZE5" s="37"/>
      <c r="RZF5" s="37"/>
      <c r="RZG5" s="37"/>
      <c r="RZH5" s="37"/>
      <c r="RZI5" s="37"/>
      <c r="RZJ5" s="37"/>
      <c r="RZK5" s="37"/>
      <c r="RZL5" s="37"/>
      <c r="RZM5" s="37"/>
      <c r="RZN5" s="37"/>
      <c r="RZO5" s="37"/>
      <c r="RZP5" s="37"/>
      <c r="RZQ5" s="37"/>
      <c r="RZR5" s="37"/>
      <c r="RZS5" s="37"/>
      <c r="RZT5" s="37"/>
      <c r="RZU5" s="37"/>
      <c r="RZV5" s="37"/>
      <c r="RZW5" s="37"/>
      <c r="RZX5" s="37"/>
      <c r="RZY5" s="37"/>
      <c r="RZZ5" s="37"/>
      <c r="SAA5" s="37"/>
      <c r="SAB5" s="37"/>
      <c r="SAC5" s="37"/>
      <c r="SAD5" s="37"/>
      <c r="SAE5" s="37"/>
      <c r="SAF5" s="37"/>
      <c r="SAG5" s="37"/>
      <c r="SAH5" s="37"/>
      <c r="SAI5" s="37"/>
      <c r="SAJ5" s="37"/>
      <c r="SAK5" s="37"/>
      <c r="SAL5" s="37"/>
      <c r="SAM5" s="37"/>
      <c r="SAN5" s="37"/>
      <c r="SAO5" s="37"/>
      <c r="SAP5" s="37"/>
      <c r="SAQ5" s="37"/>
      <c r="SAR5" s="37"/>
      <c r="SAS5" s="37"/>
      <c r="SAT5" s="37"/>
      <c r="SAU5" s="37"/>
      <c r="SAV5" s="37"/>
      <c r="SAW5" s="37"/>
      <c r="SAX5" s="37"/>
      <c r="SAY5" s="37"/>
      <c r="SAZ5" s="37"/>
      <c r="SBA5" s="37"/>
      <c r="SBB5" s="37"/>
      <c r="SBC5" s="37"/>
      <c r="SBD5" s="37"/>
      <c r="SBE5" s="37"/>
      <c r="SBF5" s="37"/>
      <c r="SBG5" s="37"/>
      <c r="SBH5" s="37"/>
      <c r="SBI5" s="37"/>
      <c r="SBJ5" s="37"/>
      <c r="SBK5" s="37"/>
      <c r="SBL5" s="37"/>
      <c r="SBM5" s="37"/>
      <c r="SBN5" s="37"/>
      <c r="SBO5" s="37"/>
      <c r="SBP5" s="37"/>
      <c r="SBQ5" s="37"/>
      <c r="SBR5" s="37"/>
      <c r="SBS5" s="37"/>
      <c r="SBT5" s="37"/>
      <c r="SBU5" s="37"/>
      <c r="SBV5" s="37"/>
      <c r="SBW5" s="37"/>
      <c r="SBX5" s="37"/>
      <c r="SBY5" s="37"/>
      <c r="SBZ5" s="37"/>
      <c r="SCA5" s="37"/>
      <c r="SCB5" s="37"/>
      <c r="SCC5" s="37"/>
      <c r="SCD5" s="37"/>
      <c r="SCE5" s="37"/>
      <c r="SCF5" s="37"/>
      <c r="SCG5" s="37"/>
      <c r="SCH5" s="37"/>
      <c r="SCI5" s="37"/>
      <c r="SCJ5" s="37"/>
      <c r="SCK5" s="37"/>
      <c r="SCL5" s="37"/>
      <c r="SCM5" s="37"/>
      <c r="SCN5" s="37"/>
      <c r="SCO5" s="37"/>
      <c r="SCP5" s="37"/>
      <c r="SCQ5" s="37"/>
      <c r="SCR5" s="37"/>
      <c r="SCS5" s="37"/>
      <c r="SCT5" s="37"/>
      <c r="SCU5" s="37"/>
      <c r="SCV5" s="37"/>
      <c r="SCW5" s="37"/>
      <c r="SCX5" s="37"/>
      <c r="SCY5" s="37"/>
      <c r="SCZ5" s="37"/>
      <c r="SDA5" s="37"/>
      <c r="SDB5" s="37"/>
      <c r="SDC5" s="37"/>
      <c r="SDD5" s="37"/>
      <c r="SDE5" s="37"/>
      <c r="SDF5" s="37"/>
      <c r="SDG5" s="37"/>
      <c r="SDH5" s="37"/>
      <c r="SDI5" s="37"/>
      <c r="SDJ5" s="37"/>
      <c r="SDK5" s="37"/>
      <c r="SDL5" s="37"/>
      <c r="SDM5" s="37"/>
      <c r="SDN5" s="37"/>
      <c r="SDO5" s="37"/>
      <c r="SDP5" s="37"/>
      <c r="SDQ5" s="37"/>
      <c r="SDR5" s="37"/>
      <c r="SDS5" s="37"/>
      <c r="SDT5" s="37"/>
      <c r="SDU5" s="37"/>
      <c r="SDV5" s="37"/>
      <c r="SDW5" s="37"/>
      <c r="SDX5" s="37"/>
      <c r="SDY5" s="37"/>
      <c r="SDZ5" s="37"/>
      <c r="SEA5" s="37"/>
      <c r="SEB5" s="37"/>
      <c r="SEC5" s="37"/>
      <c r="SED5" s="37"/>
      <c r="SEE5" s="37"/>
      <c r="SEF5" s="37"/>
      <c r="SEG5" s="37"/>
      <c r="SEH5" s="37"/>
      <c r="SEI5" s="37"/>
      <c r="SEJ5" s="37"/>
      <c r="SEK5" s="37"/>
      <c r="SEL5" s="37"/>
      <c r="SEM5" s="37"/>
      <c r="SEN5" s="37"/>
      <c r="SEO5" s="37"/>
      <c r="SEP5" s="37"/>
      <c r="SEQ5" s="37"/>
      <c r="SER5" s="37"/>
      <c r="SES5" s="37"/>
      <c r="SET5" s="37"/>
      <c r="SEU5" s="37"/>
      <c r="SEV5" s="37"/>
      <c r="SEW5" s="37"/>
      <c r="SEX5" s="37"/>
      <c r="SEY5" s="37"/>
      <c r="SEZ5" s="37"/>
      <c r="SFA5" s="37"/>
      <c r="SFB5" s="37"/>
      <c r="SFC5" s="37"/>
      <c r="SFD5" s="37"/>
      <c r="SFE5" s="37"/>
      <c r="SFF5" s="37"/>
      <c r="SFG5" s="37"/>
      <c r="SFH5" s="37"/>
      <c r="SFI5" s="37"/>
      <c r="SFJ5" s="37"/>
      <c r="SFK5" s="37"/>
      <c r="SFL5" s="37"/>
      <c r="SFM5" s="37"/>
      <c r="SFN5" s="37"/>
      <c r="SFO5" s="37"/>
      <c r="SFP5" s="37"/>
      <c r="SFQ5" s="37"/>
      <c r="SFR5" s="37"/>
      <c r="SFS5" s="37"/>
      <c r="SFT5" s="37"/>
      <c r="SFU5" s="37"/>
      <c r="SFV5" s="37"/>
      <c r="SFW5" s="37"/>
      <c r="SFX5" s="37"/>
      <c r="SFY5" s="37"/>
      <c r="SFZ5" s="37"/>
      <c r="SGA5" s="37"/>
      <c r="SGB5" s="37"/>
      <c r="SGC5" s="37"/>
      <c r="SGD5" s="37"/>
      <c r="SGE5" s="37"/>
      <c r="SGF5" s="37"/>
      <c r="SGG5" s="37"/>
      <c r="SGH5" s="37"/>
      <c r="SGI5" s="37"/>
      <c r="SGJ5" s="37"/>
      <c r="SGK5" s="37"/>
      <c r="SGL5" s="37"/>
      <c r="SGM5" s="37"/>
      <c r="SGN5" s="37"/>
      <c r="SGO5" s="37"/>
      <c r="SGP5" s="37"/>
      <c r="SGQ5" s="37"/>
      <c r="SGR5" s="37"/>
      <c r="SGS5" s="37"/>
      <c r="SGT5" s="37"/>
      <c r="SGU5" s="37"/>
      <c r="SGV5" s="37"/>
      <c r="SGW5" s="37"/>
      <c r="SGX5" s="37"/>
      <c r="SGY5" s="37"/>
      <c r="SGZ5" s="37"/>
      <c r="SHA5" s="37"/>
      <c r="SHB5" s="37"/>
      <c r="SHC5" s="37"/>
      <c r="SHD5" s="37"/>
      <c r="SHE5" s="37"/>
      <c r="SHF5" s="37"/>
      <c r="SHG5" s="37"/>
      <c r="SHH5" s="37"/>
      <c r="SHI5" s="37"/>
      <c r="SHJ5" s="37"/>
      <c r="SHK5" s="37"/>
      <c r="SHL5" s="37"/>
      <c r="SHM5" s="37"/>
      <c r="SHN5" s="37"/>
      <c r="SHO5" s="37"/>
      <c r="SHP5" s="37"/>
      <c r="SHQ5" s="37"/>
      <c r="SHR5" s="37"/>
      <c r="SHS5" s="37"/>
      <c r="SHT5" s="37"/>
      <c r="SHU5" s="37"/>
      <c r="SHV5" s="37"/>
      <c r="SHW5" s="37"/>
      <c r="SHX5" s="37"/>
      <c r="SHY5" s="37"/>
      <c r="SHZ5" s="37"/>
      <c r="SIA5" s="37"/>
      <c r="SIB5" s="37"/>
      <c r="SIC5" s="37"/>
      <c r="SID5" s="37"/>
      <c r="SIE5" s="37"/>
      <c r="SIF5" s="37"/>
      <c r="SIG5" s="37"/>
      <c r="SIH5" s="37"/>
      <c r="SII5" s="37"/>
      <c r="SIJ5" s="37"/>
      <c r="SIK5" s="37"/>
      <c r="SIL5" s="37"/>
      <c r="SIM5" s="37"/>
      <c r="SIN5" s="37"/>
      <c r="SIO5" s="37"/>
      <c r="SIP5" s="37"/>
      <c r="SIQ5" s="37"/>
      <c r="SIR5" s="37"/>
      <c r="SIS5" s="37"/>
      <c r="SIT5" s="37"/>
      <c r="SIU5" s="37"/>
      <c r="SIV5" s="37"/>
      <c r="SIW5" s="37"/>
      <c r="SIX5" s="37"/>
      <c r="SIY5" s="37"/>
      <c r="SIZ5" s="37"/>
      <c r="SJA5" s="37"/>
      <c r="SJB5" s="37"/>
      <c r="SJC5" s="37"/>
      <c r="SJD5" s="37"/>
      <c r="SJE5" s="37"/>
      <c r="SJF5" s="37"/>
      <c r="SJG5" s="37"/>
      <c r="SJH5" s="37"/>
      <c r="SJI5" s="37"/>
      <c r="SJJ5" s="37"/>
      <c r="SJK5" s="37"/>
      <c r="SJL5" s="37"/>
      <c r="SJM5" s="37"/>
      <c r="SJN5" s="37"/>
      <c r="SJO5" s="37"/>
      <c r="SJP5" s="37"/>
      <c r="SJQ5" s="37"/>
      <c r="SJR5" s="37"/>
      <c r="SJS5" s="37"/>
      <c r="SJT5" s="37"/>
      <c r="SJU5" s="37"/>
      <c r="SJV5" s="37"/>
      <c r="SJW5" s="37"/>
      <c r="SJX5" s="37"/>
      <c r="SJY5" s="37"/>
      <c r="SJZ5" s="37"/>
      <c r="SKA5" s="37"/>
      <c r="SKB5" s="37"/>
      <c r="SKC5" s="37"/>
      <c r="SKD5" s="37"/>
      <c r="SKE5" s="37"/>
      <c r="SKF5" s="37"/>
      <c r="SKG5" s="37"/>
      <c r="SKH5" s="37"/>
      <c r="SKI5" s="37"/>
      <c r="SKJ5" s="37"/>
      <c r="SKK5" s="37"/>
      <c r="SKL5" s="37"/>
      <c r="SKM5" s="37"/>
      <c r="SKN5" s="37"/>
      <c r="SKO5" s="37"/>
      <c r="SKP5" s="37"/>
      <c r="SKQ5" s="37"/>
      <c r="SKR5" s="37"/>
      <c r="SKS5" s="37"/>
      <c r="SKT5" s="37"/>
      <c r="SKU5" s="37"/>
      <c r="SKV5" s="37"/>
      <c r="SKW5" s="37"/>
      <c r="SKX5" s="37"/>
      <c r="SKY5" s="37"/>
      <c r="SKZ5" s="37"/>
      <c r="SLA5" s="37"/>
      <c r="SLB5" s="37"/>
      <c r="SLC5" s="37"/>
      <c r="SLD5" s="37"/>
      <c r="SLE5" s="37"/>
      <c r="SLF5" s="37"/>
      <c r="SLG5" s="37"/>
      <c r="SLH5" s="37"/>
      <c r="SLI5" s="37"/>
      <c r="SLJ5" s="37"/>
      <c r="SLK5" s="37"/>
      <c r="SLL5" s="37"/>
      <c r="SLM5" s="37"/>
      <c r="SLN5" s="37"/>
      <c r="SLO5" s="37"/>
      <c r="SLP5" s="37"/>
      <c r="SLQ5" s="37"/>
      <c r="SLR5" s="37"/>
      <c r="SLS5" s="37"/>
      <c r="SLT5" s="37"/>
      <c r="SLU5" s="37"/>
      <c r="SLV5" s="37"/>
      <c r="SLW5" s="37"/>
      <c r="SLX5" s="37"/>
      <c r="SLY5" s="37"/>
      <c r="SLZ5" s="37"/>
      <c r="SMA5" s="37"/>
      <c r="SMB5" s="37"/>
      <c r="SMC5" s="37"/>
      <c r="SMD5" s="37"/>
      <c r="SME5" s="37"/>
      <c r="SMF5" s="37"/>
      <c r="SMG5" s="37"/>
      <c r="SMH5" s="37"/>
      <c r="SMI5" s="37"/>
      <c r="SMJ5" s="37"/>
      <c r="SMK5" s="37"/>
      <c r="SML5" s="37"/>
      <c r="SMM5" s="37"/>
      <c r="SMN5" s="37"/>
      <c r="SMO5" s="37"/>
      <c r="SMP5" s="37"/>
      <c r="SMQ5" s="37"/>
      <c r="SMR5" s="37"/>
      <c r="SMS5" s="37"/>
      <c r="SMT5" s="37"/>
      <c r="SMU5" s="37"/>
      <c r="SMV5" s="37"/>
      <c r="SMW5" s="37"/>
      <c r="SMX5" s="37"/>
      <c r="SMY5" s="37"/>
      <c r="SMZ5" s="37"/>
      <c r="SNA5" s="37"/>
      <c r="SNB5" s="37"/>
      <c r="SNC5" s="37"/>
      <c r="SND5" s="37"/>
      <c r="SNE5" s="37"/>
      <c r="SNF5" s="37"/>
      <c r="SNG5" s="37"/>
      <c r="SNH5" s="37"/>
      <c r="SNI5" s="37"/>
      <c r="SNJ5" s="37"/>
      <c r="SNK5" s="37"/>
      <c r="SNL5" s="37"/>
      <c r="SNM5" s="37"/>
      <c r="SNN5" s="37"/>
      <c r="SNO5" s="37"/>
      <c r="SNP5" s="37"/>
      <c r="SNQ5" s="37"/>
      <c r="SNR5" s="37"/>
      <c r="SNS5" s="37"/>
      <c r="SNT5" s="37"/>
      <c r="SNU5" s="37"/>
      <c r="SNV5" s="37"/>
      <c r="SNW5" s="37"/>
      <c r="SNX5" s="37"/>
      <c r="SNY5" s="37"/>
      <c r="SNZ5" s="37"/>
      <c r="SOA5" s="37"/>
      <c r="SOB5" s="37"/>
      <c r="SOC5" s="37"/>
      <c r="SOD5" s="37"/>
      <c r="SOE5" s="37"/>
      <c r="SOF5" s="37"/>
      <c r="SOG5" s="37"/>
      <c r="SOH5" s="37"/>
      <c r="SOI5" s="37"/>
      <c r="SOJ5" s="37"/>
      <c r="SOK5" s="37"/>
      <c r="SOL5" s="37"/>
      <c r="SOM5" s="37"/>
      <c r="SON5" s="37"/>
      <c r="SOO5" s="37"/>
      <c r="SOP5" s="37"/>
      <c r="SOQ5" s="37"/>
      <c r="SOR5" s="37"/>
      <c r="SOS5" s="37"/>
      <c r="SOT5" s="37"/>
      <c r="SOU5" s="37"/>
      <c r="SOV5" s="37"/>
      <c r="SOW5" s="37"/>
      <c r="SOX5" s="37"/>
      <c r="SOY5" s="37"/>
      <c r="SOZ5" s="37"/>
      <c r="SPA5" s="37"/>
      <c r="SPB5" s="37"/>
      <c r="SPC5" s="37"/>
      <c r="SPD5" s="37"/>
      <c r="SPE5" s="37"/>
      <c r="SPF5" s="37"/>
      <c r="SPG5" s="37"/>
      <c r="SPH5" s="37"/>
      <c r="SPI5" s="37"/>
      <c r="SPJ5" s="37"/>
      <c r="SPK5" s="37"/>
      <c r="SPL5" s="37"/>
      <c r="SPM5" s="37"/>
      <c r="SPN5" s="37"/>
      <c r="SPO5" s="37"/>
      <c r="SPP5" s="37"/>
      <c r="SPQ5" s="37"/>
      <c r="SPR5" s="37"/>
      <c r="SPS5" s="37"/>
      <c r="SPT5" s="37"/>
      <c r="SPU5" s="37"/>
      <c r="SPV5" s="37"/>
      <c r="SPW5" s="37"/>
      <c r="SPX5" s="37"/>
      <c r="SPY5" s="37"/>
      <c r="SPZ5" s="37"/>
      <c r="SQA5" s="37"/>
      <c r="SQB5" s="37"/>
      <c r="SQC5" s="37"/>
      <c r="SQD5" s="37"/>
      <c r="SQE5" s="37"/>
      <c r="SQF5" s="37"/>
      <c r="SQG5" s="37"/>
      <c r="SQH5" s="37"/>
      <c r="SQI5" s="37"/>
      <c r="SQJ5" s="37"/>
      <c r="SQK5" s="37"/>
      <c r="SQL5" s="37"/>
      <c r="SQM5" s="37"/>
      <c r="SQN5" s="37"/>
      <c r="SQO5" s="37"/>
      <c r="SQP5" s="37"/>
      <c r="SQQ5" s="37"/>
      <c r="SQR5" s="37"/>
      <c r="SQS5" s="37"/>
      <c r="SQT5" s="37"/>
      <c r="SQU5" s="37"/>
      <c r="SQV5" s="37"/>
      <c r="SQW5" s="37"/>
      <c r="SQX5" s="37"/>
      <c r="SQY5" s="37"/>
      <c r="SQZ5" s="37"/>
      <c r="SRA5" s="37"/>
      <c r="SRB5" s="37"/>
      <c r="SRC5" s="37"/>
      <c r="SRD5" s="37"/>
      <c r="SRE5" s="37"/>
      <c r="SRF5" s="37"/>
      <c r="SRG5" s="37"/>
      <c r="SRH5" s="37"/>
      <c r="SRI5" s="37"/>
      <c r="SRJ5" s="37"/>
      <c r="SRK5" s="37"/>
      <c r="SRL5" s="37"/>
      <c r="SRM5" s="37"/>
      <c r="SRN5" s="37"/>
      <c r="SRO5" s="37"/>
      <c r="SRP5" s="37"/>
      <c r="SRQ5" s="37"/>
      <c r="SRR5" s="37"/>
      <c r="SRS5" s="37"/>
      <c r="SRT5" s="37"/>
      <c r="SRU5" s="37"/>
      <c r="SRV5" s="37"/>
      <c r="SRW5" s="37"/>
      <c r="SRX5" s="37"/>
      <c r="SRY5" s="37"/>
      <c r="SRZ5" s="37"/>
      <c r="SSA5" s="37"/>
      <c r="SSB5" s="37"/>
      <c r="SSC5" s="37"/>
      <c r="SSD5" s="37"/>
      <c r="SSE5" s="37"/>
      <c r="SSF5" s="37"/>
      <c r="SSG5" s="37"/>
      <c r="SSH5" s="37"/>
      <c r="SSI5" s="37"/>
      <c r="SSJ5" s="37"/>
      <c r="SSK5" s="37"/>
      <c r="SSL5" s="37"/>
      <c r="SSM5" s="37"/>
      <c r="SSN5" s="37"/>
      <c r="SSO5" s="37"/>
      <c r="SSP5" s="37"/>
      <c r="SSQ5" s="37"/>
      <c r="SSR5" s="37"/>
      <c r="SSS5" s="37"/>
      <c r="SST5" s="37"/>
      <c r="SSU5" s="37"/>
      <c r="SSV5" s="37"/>
      <c r="SSW5" s="37"/>
      <c r="SSX5" s="37"/>
      <c r="SSY5" s="37"/>
      <c r="SSZ5" s="37"/>
      <c r="STA5" s="37"/>
      <c r="STB5" s="37"/>
      <c r="STC5" s="37"/>
      <c r="STD5" s="37"/>
      <c r="STE5" s="37"/>
      <c r="STF5" s="37"/>
      <c r="STG5" s="37"/>
      <c r="STH5" s="37"/>
      <c r="STI5" s="37"/>
      <c r="STJ5" s="37"/>
      <c r="STK5" s="37"/>
      <c r="STL5" s="37"/>
      <c r="STM5" s="37"/>
      <c r="STN5" s="37"/>
      <c r="STO5" s="37"/>
      <c r="STP5" s="37"/>
      <c r="STQ5" s="37"/>
      <c r="STR5" s="37"/>
      <c r="STS5" s="37"/>
      <c r="STT5" s="37"/>
      <c r="STU5" s="37"/>
      <c r="STV5" s="37"/>
      <c r="STW5" s="37"/>
      <c r="STX5" s="37"/>
      <c r="STY5" s="37"/>
      <c r="STZ5" s="37"/>
      <c r="SUA5" s="37"/>
      <c r="SUB5" s="37"/>
      <c r="SUC5" s="37"/>
      <c r="SUD5" s="37"/>
      <c r="SUE5" s="37"/>
      <c r="SUF5" s="37"/>
      <c r="SUG5" s="37"/>
      <c r="SUH5" s="37"/>
      <c r="SUI5" s="37"/>
      <c r="SUJ5" s="37"/>
      <c r="SUK5" s="37"/>
      <c r="SUL5" s="37"/>
      <c r="SUM5" s="37"/>
      <c r="SUN5" s="37"/>
      <c r="SUO5" s="37"/>
      <c r="SUP5" s="37"/>
      <c r="SUQ5" s="37"/>
      <c r="SUR5" s="37"/>
      <c r="SUS5" s="37"/>
      <c r="SUT5" s="37"/>
      <c r="SUU5" s="37"/>
      <c r="SUV5" s="37"/>
      <c r="SUW5" s="37"/>
      <c r="SUX5" s="37"/>
      <c r="SUY5" s="37"/>
      <c r="SUZ5" s="37"/>
      <c r="SVA5" s="37"/>
      <c r="SVB5" s="37"/>
      <c r="SVC5" s="37"/>
      <c r="SVD5" s="37"/>
      <c r="SVE5" s="37"/>
      <c r="SVF5" s="37"/>
      <c r="SVG5" s="37"/>
      <c r="SVH5" s="37"/>
      <c r="SVI5" s="37"/>
      <c r="SVJ5" s="37"/>
      <c r="SVK5" s="37"/>
      <c r="SVL5" s="37"/>
      <c r="SVM5" s="37"/>
      <c r="SVN5" s="37"/>
      <c r="SVO5" s="37"/>
      <c r="SVP5" s="37"/>
      <c r="SVQ5" s="37"/>
      <c r="SVR5" s="37"/>
      <c r="SVS5" s="37"/>
      <c r="SVT5" s="37"/>
      <c r="SVU5" s="37"/>
      <c r="SVV5" s="37"/>
      <c r="SVW5" s="37"/>
      <c r="SVX5" s="37"/>
      <c r="SVY5" s="37"/>
      <c r="SVZ5" s="37"/>
      <c r="SWA5" s="37"/>
      <c r="SWB5" s="37"/>
      <c r="SWC5" s="37"/>
      <c r="SWD5" s="37"/>
      <c r="SWE5" s="37"/>
      <c r="SWF5" s="37"/>
      <c r="SWG5" s="37"/>
      <c r="SWH5" s="37"/>
      <c r="SWI5" s="37"/>
      <c r="SWJ5" s="37"/>
      <c r="SWK5" s="37"/>
      <c r="SWL5" s="37"/>
      <c r="SWM5" s="37"/>
      <c r="SWN5" s="37"/>
      <c r="SWO5" s="37"/>
      <c r="SWP5" s="37"/>
      <c r="SWQ5" s="37"/>
      <c r="SWR5" s="37"/>
      <c r="SWS5" s="37"/>
      <c r="SWT5" s="37"/>
      <c r="SWU5" s="37"/>
      <c r="SWV5" s="37"/>
      <c r="SWW5" s="37"/>
      <c r="SWX5" s="37"/>
      <c r="SWY5" s="37"/>
      <c r="SWZ5" s="37"/>
      <c r="SXA5" s="37"/>
      <c r="SXB5" s="37"/>
      <c r="SXC5" s="37"/>
      <c r="SXD5" s="37"/>
      <c r="SXE5" s="37"/>
      <c r="SXF5" s="37"/>
      <c r="SXG5" s="37"/>
      <c r="SXH5" s="37"/>
      <c r="SXI5" s="37"/>
      <c r="SXJ5" s="37"/>
      <c r="SXK5" s="37"/>
      <c r="SXL5" s="37"/>
      <c r="SXM5" s="37"/>
      <c r="SXN5" s="37"/>
      <c r="SXO5" s="37"/>
      <c r="SXP5" s="37"/>
      <c r="SXQ5" s="37"/>
      <c r="SXR5" s="37"/>
      <c r="SXS5" s="37"/>
      <c r="SXT5" s="37"/>
      <c r="SXU5" s="37"/>
      <c r="SXV5" s="37"/>
      <c r="SXW5" s="37"/>
      <c r="SXX5" s="37"/>
      <c r="SXY5" s="37"/>
      <c r="SXZ5" s="37"/>
      <c r="SYA5" s="37"/>
      <c r="SYB5" s="37"/>
      <c r="SYC5" s="37"/>
      <c r="SYD5" s="37"/>
      <c r="SYE5" s="37"/>
      <c r="SYF5" s="37"/>
      <c r="SYG5" s="37"/>
      <c r="SYH5" s="37"/>
      <c r="SYI5" s="37"/>
      <c r="SYJ5" s="37"/>
      <c r="SYK5" s="37"/>
      <c r="SYL5" s="37"/>
      <c r="SYM5" s="37"/>
      <c r="SYN5" s="37"/>
      <c r="SYO5" s="37"/>
      <c r="SYP5" s="37"/>
      <c r="SYQ5" s="37"/>
      <c r="SYR5" s="37"/>
      <c r="SYS5" s="37"/>
      <c r="SYT5" s="37"/>
      <c r="SYU5" s="37"/>
      <c r="SYV5" s="37"/>
      <c r="SYW5" s="37"/>
      <c r="SYX5" s="37"/>
      <c r="SYY5" s="37"/>
      <c r="SYZ5" s="37"/>
      <c r="SZA5" s="37"/>
      <c r="SZB5" s="37"/>
      <c r="SZC5" s="37"/>
      <c r="SZD5" s="37"/>
      <c r="SZE5" s="37"/>
      <c r="SZF5" s="37"/>
      <c r="SZG5" s="37"/>
      <c r="SZH5" s="37"/>
      <c r="SZI5" s="37"/>
      <c r="SZJ5" s="37"/>
      <c r="SZK5" s="37"/>
      <c r="SZL5" s="37"/>
      <c r="SZM5" s="37"/>
      <c r="SZN5" s="37"/>
      <c r="SZO5" s="37"/>
      <c r="SZP5" s="37"/>
      <c r="SZQ5" s="37"/>
      <c r="SZR5" s="37"/>
      <c r="SZS5" s="37"/>
      <c r="SZT5" s="37"/>
      <c r="SZU5" s="37"/>
      <c r="SZV5" s="37"/>
      <c r="SZW5" s="37"/>
      <c r="SZX5" s="37"/>
      <c r="SZY5" s="37"/>
      <c r="SZZ5" s="37"/>
      <c r="TAA5" s="37"/>
      <c r="TAB5" s="37"/>
      <c r="TAC5" s="37"/>
      <c r="TAD5" s="37"/>
      <c r="TAE5" s="37"/>
      <c r="TAF5" s="37"/>
      <c r="TAG5" s="37"/>
      <c r="TAH5" s="37"/>
      <c r="TAI5" s="37"/>
      <c r="TAJ5" s="37"/>
      <c r="TAK5" s="37"/>
      <c r="TAL5" s="37"/>
      <c r="TAM5" s="37"/>
      <c r="TAN5" s="37"/>
      <c r="TAO5" s="37"/>
      <c r="TAP5" s="37"/>
      <c r="TAQ5" s="37"/>
      <c r="TAR5" s="37"/>
      <c r="TAS5" s="37"/>
      <c r="TAT5" s="37"/>
      <c r="TAU5" s="37"/>
      <c r="TAV5" s="37"/>
      <c r="TAW5" s="37"/>
      <c r="TAX5" s="37"/>
      <c r="TAY5" s="37"/>
      <c r="TAZ5" s="37"/>
      <c r="TBA5" s="37"/>
      <c r="TBB5" s="37"/>
      <c r="TBC5" s="37"/>
      <c r="TBD5" s="37"/>
      <c r="TBE5" s="37"/>
      <c r="TBF5" s="37"/>
      <c r="TBG5" s="37"/>
      <c r="TBH5" s="37"/>
      <c r="TBI5" s="37"/>
      <c r="TBJ5" s="37"/>
      <c r="TBK5" s="37"/>
      <c r="TBL5" s="37"/>
      <c r="TBM5" s="37"/>
      <c r="TBN5" s="37"/>
      <c r="TBO5" s="37"/>
      <c r="TBP5" s="37"/>
      <c r="TBQ5" s="37"/>
      <c r="TBR5" s="37"/>
      <c r="TBS5" s="37"/>
      <c r="TBT5" s="37"/>
      <c r="TBU5" s="37"/>
      <c r="TBV5" s="37"/>
      <c r="TBW5" s="37"/>
      <c r="TBX5" s="37"/>
      <c r="TBY5" s="37"/>
      <c r="TBZ5" s="37"/>
      <c r="TCA5" s="37"/>
      <c r="TCB5" s="37"/>
      <c r="TCC5" s="37"/>
      <c r="TCD5" s="37"/>
      <c r="TCE5" s="37"/>
      <c r="TCF5" s="37"/>
      <c r="TCG5" s="37"/>
      <c r="TCH5" s="37"/>
      <c r="TCI5" s="37"/>
      <c r="TCJ5" s="37"/>
      <c r="TCK5" s="37"/>
      <c r="TCL5" s="37"/>
      <c r="TCM5" s="37"/>
      <c r="TCN5" s="37"/>
      <c r="TCO5" s="37"/>
      <c r="TCP5" s="37"/>
      <c r="TCQ5" s="37"/>
      <c r="TCR5" s="37"/>
      <c r="TCS5" s="37"/>
      <c r="TCT5" s="37"/>
      <c r="TCU5" s="37"/>
      <c r="TCV5" s="37"/>
      <c r="TCW5" s="37"/>
      <c r="TCX5" s="37"/>
      <c r="TCY5" s="37"/>
      <c r="TCZ5" s="37"/>
      <c r="TDA5" s="37"/>
      <c r="TDB5" s="37"/>
      <c r="TDC5" s="37"/>
      <c r="TDD5" s="37"/>
      <c r="TDE5" s="37"/>
      <c r="TDF5" s="37"/>
      <c r="TDG5" s="37"/>
      <c r="TDH5" s="37"/>
      <c r="TDI5" s="37"/>
      <c r="TDJ5" s="37"/>
      <c r="TDK5" s="37"/>
      <c r="TDL5" s="37"/>
      <c r="TDM5" s="37"/>
      <c r="TDN5" s="37"/>
      <c r="TDO5" s="37"/>
      <c r="TDP5" s="37"/>
      <c r="TDQ5" s="37"/>
      <c r="TDR5" s="37"/>
      <c r="TDS5" s="37"/>
      <c r="TDT5" s="37"/>
      <c r="TDU5" s="37"/>
      <c r="TDV5" s="37"/>
      <c r="TDW5" s="37"/>
      <c r="TDX5" s="37"/>
      <c r="TDY5" s="37"/>
      <c r="TDZ5" s="37"/>
      <c r="TEA5" s="37"/>
      <c r="TEB5" s="37"/>
      <c r="TEC5" s="37"/>
      <c r="TED5" s="37"/>
      <c r="TEE5" s="37"/>
      <c r="TEF5" s="37"/>
      <c r="TEG5" s="37"/>
      <c r="TEH5" s="37"/>
      <c r="TEI5" s="37"/>
      <c r="TEJ5" s="37"/>
      <c r="TEK5" s="37"/>
      <c r="TEL5" s="37"/>
      <c r="TEM5" s="37"/>
      <c r="TEN5" s="37"/>
      <c r="TEO5" s="37"/>
      <c r="TEP5" s="37"/>
      <c r="TEQ5" s="37"/>
      <c r="TER5" s="37"/>
      <c r="TES5" s="37"/>
      <c r="TET5" s="37"/>
      <c r="TEU5" s="37"/>
      <c r="TEV5" s="37"/>
      <c r="TEW5" s="37"/>
      <c r="TEX5" s="37"/>
      <c r="TEY5" s="37"/>
      <c r="TEZ5" s="37"/>
      <c r="TFA5" s="37"/>
      <c r="TFB5" s="37"/>
      <c r="TFC5" s="37"/>
      <c r="TFD5" s="37"/>
      <c r="TFE5" s="37"/>
      <c r="TFF5" s="37"/>
      <c r="TFG5" s="37"/>
      <c r="TFH5" s="37"/>
      <c r="TFI5" s="37"/>
      <c r="TFJ5" s="37"/>
      <c r="TFK5" s="37"/>
      <c r="TFL5" s="37"/>
      <c r="TFM5" s="37"/>
      <c r="TFN5" s="37"/>
      <c r="TFO5" s="37"/>
      <c r="TFP5" s="37"/>
      <c r="TFQ5" s="37"/>
      <c r="TFR5" s="37"/>
      <c r="TFS5" s="37"/>
      <c r="TFT5" s="37"/>
      <c r="TFU5" s="37"/>
      <c r="TFV5" s="37"/>
      <c r="TFW5" s="37"/>
      <c r="TFX5" s="37"/>
      <c r="TFY5" s="37"/>
      <c r="TFZ5" s="37"/>
      <c r="TGA5" s="37"/>
      <c r="TGB5" s="37"/>
      <c r="TGC5" s="37"/>
      <c r="TGD5" s="37"/>
      <c r="TGE5" s="37"/>
      <c r="TGF5" s="37"/>
      <c r="TGG5" s="37"/>
      <c r="TGH5" s="37"/>
      <c r="TGI5" s="37"/>
      <c r="TGJ5" s="37"/>
      <c r="TGK5" s="37"/>
      <c r="TGL5" s="37"/>
      <c r="TGM5" s="37"/>
      <c r="TGN5" s="37"/>
      <c r="TGO5" s="37"/>
      <c r="TGP5" s="37"/>
      <c r="TGQ5" s="37"/>
      <c r="TGR5" s="37"/>
      <c r="TGS5" s="37"/>
      <c r="TGT5" s="37"/>
      <c r="TGU5" s="37"/>
      <c r="TGV5" s="37"/>
      <c r="TGW5" s="37"/>
      <c r="TGX5" s="37"/>
      <c r="TGY5" s="37"/>
      <c r="TGZ5" s="37"/>
      <c r="THA5" s="37"/>
      <c r="THB5" s="37"/>
      <c r="THC5" s="37"/>
      <c r="THD5" s="37"/>
      <c r="THE5" s="37"/>
      <c r="THF5" s="37"/>
      <c r="THG5" s="37"/>
      <c r="THH5" s="37"/>
      <c r="THI5" s="37"/>
      <c r="THJ5" s="37"/>
      <c r="THK5" s="37"/>
      <c r="THL5" s="37"/>
      <c r="THM5" s="37"/>
      <c r="THN5" s="37"/>
      <c r="THO5" s="37"/>
      <c r="THP5" s="37"/>
      <c r="THQ5" s="37"/>
      <c r="THR5" s="37"/>
      <c r="THS5" s="37"/>
      <c r="THT5" s="37"/>
      <c r="THU5" s="37"/>
      <c r="THV5" s="37"/>
      <c r="THW5" s="37"/>
      <c r="THX5" s="37"/>
      <c r="THY5" s="37"/>
      <c r="THZ5" s="37"/>
      <c r="TIA5" s="37"/>
      <c r="TIB5" s="37"/>
      <c r="TIC5" s="37"/>
      <c r="TID5" s="37"/>
      <c r="TIE5" s="37"/>
      <c r="TIF5" s="37"/>
      <c r="TIG5" s="37"/>
      <c r="TIH5" s="37"/>
      <c r="TII5" s="37"/>
      <c r="TIJ5" s="37"/>
      <c r="TIK5" s="37"/>
      <c r="TIL5" s="37"/>
      <c r="TIM5" s="37"/>
      <c r="TIN5" s="37"/>
      <c r="TIO5" s="37"/>
      <c r="TIP5" s="37"/>
      <c r="TIQ5" s="37"/>
      <c r="TIR5" s="37"/>
      <c r="TIS5" s="37"/>
      <c r="TIT5" s="37"/>
      <c r="TIU5" s="37"/>
      <c r="TIV5" s="37"/>
      <c r="TIW5" s="37"/>
      <c r="TIX5" s="37"/>
      <c r="TIY5" s="37"/>
      <c r="TIZ5" s="37"/>
      <c r="TJA5" s="37"/>
      <c r="TJB5" s="37"/>
      <c r="TJC5" s="37"/>
      <c r="TJD5" s="37"/>
      <c r="TJE5" s="37"/>
      <c r="TJF5" s="37"/>
      <c r="TJG5" s="37"/>
      <c r="TJH5" s="37"/>
      <c r="TJI5" s="37"/>
      <c r="TJJ5" s="37"/>
      <c r="TJK5" s="37"/>
      <c r="TJL5" s="37"/>
      <c r="TJM5" s="37"/>
      <c r="TJN5" s="37"/>
      <c r="TJO5" s="37"/>
      <c r="TJP5" s="37"/>
      <c r="TJQ5" s="37"/>
      <c r="TJR5" s="37"/>
      <c r="TJS5" s="37"/>
      <c r="TJT5" s="37"/>
      <c r="TJU5" s="37"/>
      <c r="TJV5" s="37"/>
      <c r="TJW5" s="37"/>
      <c r="TJX5" s="37"/>
      <c r="TJY5" s="37"/>
      <c r="TJZ5" s="37"/>
      <c r="TKA5" s="37"/>
      <c r="TKB5" s="37"/>
      <c r="TKC5" s="37"/>
      <c r="TKD5" s="37"/>
      <c r="TKE5" s="37"/>
      <c r="TKF5" s="37"/>
      <c r="TKG5" s="37"/>
      <c r="TKH5" s="37"/>
      <c r="TKI5" s="37"/>
      <c r="TKJ5" s="37"/>
      <c r="TKK5" s="37"/>
      <c r="TKL5" s="37"/>
      <c r="TKM5" s="37"/>
      <c r="TKN5" s="37"/>
      <c r="TKO5" s="37"/>
      <c r="TKP5" s="37"/>
      <c r="TKQ5" s="37"/>
      <c r="TKR5" s="37"/>
      <c r="TKS5" s="37"/>
      <c r="TKT5" s="37"/>
      <c r="TKU5" s="37"/>
      <c r="TKV5" s="37"/>
      <c r="TKW5" s="37"/>
      <c r="TKX5" s="37"/>
      <c r="TKY5" s="37"/>
      <c r="TKZ5" s="37"/>
      <c r="TLA5" s="37"/>
      <c r="TLB5" s="37"/>
      <c r="TLC5" s="37"/>
      <c r="TLD5" s="37"/>
      <c r="TLE5" s="37"/>
      <c r="TLF5" s="37"/>
      <c r="TLG5" s="37"/>
      <c r="TLH5" s="37"/>
      <c r="TLI5" s="37"/>
      <c r="TLJ5" s="37"/>
      <c r="TLK5" s="37"/>
      <c r="TLL5" s="37"/>
      <c r="TLM5" s="37"/>
      <c r="TLN5" s="37"/>
      <c r="TLO5" s="37"/>
      <c r="TLP5" s="37"/>
      <c r="TLQ5" s="37"/>
      <c r="TLR5" s="37"/>
      <c r="TLS5" s="37"/>
      <c r="TLT5" s="37"/>
      <c r="TLU5" s="37"/>
      <c r="TLV5" s="37"/>
      <c r="TLW5" s="37"/>
      <c r="TLX5" s="37"/>
      <c r="TLY5" s="37"/>
      <c r="TLZ5" s="37"/>
      <c r="TMA5" s="37"/>
      <c r="TMB5" s="37"/>
      <c r="TMC5" s="37"/>
      <c r="TMD5" s="37"/>
      <c r="TME5" s="37"/>
      <c r="TMF5" s="37"/>
      <c r="TMG5" s="37"/>
      <c r="TMH5" s="37"/>
      <c r="TMI5" s="37"/>
      <c r="TMJ5" s="37"/>
      <c r="TMK5" s="37"/>
      <c r="TML5" s="37"/>
      <c r="TMM5" s="37"/>
      <c r="TMN5" s="37"/>
      <c r="TMO5" s="37"/>
      <c r="TMP5" s="37"/>
      <c r="TMQ5" s="37"/>
      <c r="TMR5" s="37"/>
      <c r="TMS5" s="37"/>
      <c r="TMT5" s="37"/>
      <c r="TMU5" s="37"/>
      <c r="TMV5" s="37"/>
      <c r="TMW5" s="37"/>
      <c r="TMX5" s="37"/>
      <c r="TMY5" s="37"/>
      <c r="TMZ5" s="37"/>
      <c r="TNA5" s="37"/>
      <c r="TNB5" s="37"/>
      <c r="TNC5" s="37"/>
      <c r="TND5" s="37"/>
      <c r="TNE5" s="37"/>
      <c r="TNF5" s="37"/>
      <c r="TNG5" s="37"/>
      <c r="TNH5" s="37"/>
      <c r="TNI5" s="37"/>
      <c r="TNJ5" s="37"/>
      <c r="TNK5" s="37"/>
      <c r="TNL5" s="37"/>
      <c r="TNM5" s="37"/>
      <c r="TNN5" s="37"/>
      <c r="TNO5" s="37"/>
      <c r="TNP5" s="37"/>
      <c r="TNQ5" s="37"/>
      <c r="TNR5" s="37"/>
      <c r="TNS5" s="37"/>
      <c r="TNT5" s="37"/>
      <c r="TNU5" s="37"/>
      <c r="TNV5" s="37"/>
      <c r="TNW5" s="37"/>
      <c r="TNX5" s="37"/>
      <c r="TNY5" s="37"/>
      <c r="TNZ5" s="37"/>
      <c r="TOA5" s="37"/>
      <c r="TOB5" s="37"/>
      <c r="TOC5" s="37"/>
      <c r="TOD5" s="37"/>
      <c r="TOE5" s="37"/>
      <c r="TOF5" s="37"/>
      <c r="TOG5" s="37"/>
      <c r="TOH5" s="37"/>
      <c r="TOI5" s="37"/>
      <c r="TOJ5" s="37"/>
      <c r="TOK5" s="37"/>
      <c r="TOL5" s="37"/>
      <c r="TOM5" s="37"/>
      <c r="TON5" s="37"/>
      <c r="TOO5" s="37"/>
      <c r="TOP5" s="37"/>
      <c r="TOQ5" s="37"/>
      <c r="TOR5" s="37"/>
      <c r="TOS5" s="37"/>
      <c r="TOT5" s="37"/>
      <c r="TOU5" s="37"/>
      <c r="TOV5" s="37"/>
      <c r="TOW5" s="37"/>
      <c r="TOX5" s="37"/>
      <c r="TOY5" s="37"/>
      <c r="TOZ5" s="37"/>
      <c r="TPA5" s="37"/>
      <c r="TPB5" s="37"/>
      <c r="TPC5" s="37"/>
      <c r="TPD5" s="37"/>
      <c r="TPE5" s="37"/>
      <c r="TPF5" s="37"/>
      <c r="TPG5" s="37"/>
      <c r="TPH5" s="37"/>
      <c r="TPI5" s="37"/>
      <c r="TPJ5" s="37"/>
      <c r="TPK5" s="37"/>
      <c r="TPL5" s="37"/>
      <c r="TPM5" s="37"/>
      <c r="TPN5" s="37"/>
      <c r="TPO5" s="37"/>
      <c r="TPP5" s="37"/>
      <c r="TPQ5" s="37"/>
      <c r="TPR5" s="37"/>
      <c r="TPS5" s="37"/>
      <c r="TPT5" s="37"/>
      <c r="TPU5" s="37"/>
      <c r="TPV5" s="37"/>
      <c r="TPW5" s="37"/>
      <c r="TPX5" s="37"/>
      <c r="TPY5" s="37"/>
      <c r="TPZ5" s="37"/>
      <c r="TQA5" s="37"/>
      <c r="TQB5" s="37"/>
      <c r="TQC5" s="37"/>
      <c r="TQD5" s="37"/>
      <c r="TQE5" s="37"/>
      <c r="TQF5" s="37"/>
      <c r="TQG5" s="37"/>
      <c r="TQH5" s="37"/>
      <c r="TQI5" s="37"/>
      <c r="TQJ5" s="37"/>
      <c r="TQK5" s="37"/>
      <c r="TQL5" s="37"/>
      <c r="TQM5" s="37"/>
      <c r="TQN5" s="37"/>
      <c r="TQO5" s="37"/>
      <c r="TQP5" s="37"/>
      <c r="TQQ5" s="37"/>
      <c r="TQR5" s="37"/>
      <c r="TQS5" s="37"/>
      <c r="TQT5" s="37"/>
      <c r="TQU5" s="37"/>
      <c r="TQV5" s="37"/>
      <c r="TQW5" s="37"/>
      <c r="TQX5" s="37"/>
      <c r="TQY5" s="37"/>
      <c r="TQZ5" s="37"/>
      <c r="TRA5" s="37"/>
      <c r="TRB5" s="37"/>
      <c r="TRC5" s="37"/>
      <c r="TRD5" s="37"/>
      <c r="TRE5" s="37"/>
      <c r="TRF5" s="37"/>
      <c r="TRG5" s="37"/>
      <c r="TRH5" s="37"/>
      <c r="TRI5" s="37"/>
      <c r="TRJ5" s="37"/>
      <c r="TRK5" s="37"/>
      <c r="TRL5" s="37"/>
      <c r="TRM5" s="37"/>
      <c r="TRN5" s="37"/>
      <c r="TRO5" s="37"/>
      <c r="TRP5" s="37"/>
      <c r="TRQ5" s="37"/>
      <c r="TRR5" s="37"/>
      <c r="TRS5" s="37"/>
      <c r="TRT5" s="37"/>
      <c r="TRU5" s="37"/>
      <c r="TRV5" s="37"/>
      <c r="TRW5" s="37"/>
      <c r="TRX5" s="37"/>
      <c r="TRY5" s="37"/>
      <c r="TRZ5" s="37"/>
      <c r="TSA5" s="37"/>
      <c r="TSB5" s="37"/>
      <c r="TSC5" s="37"/>
      <c r="TSD5" s="37"/>
      <c r="TSE5" s="37"/>
      <c r="TSF5" s="37"/>
      <c r="TSG5" s="37"/>
      <c r="TSH5" s="37"/>
      <c r="TSI5" s="37"/>
      <c r="TSJ5" s="37"/>
      <c r="TSK5" s="37"/>
      <c r="TSL5" s="37"/>
      <c r="TSM5" s="37"/>
      <c r="TSN5" s="37"/>
      <c r="TSO5" s="37"/>
      <c r="TSP5" s="37"/>
      <c r="TSQ5" s="37"/>
      <c r="TSR5" s="37"/>
      <c r="TSS5" s="37"/>
      <c r="TST5" s="37"/>
      <c r="TSU5" s="37"/>
      <c r="TSV5" s="37"/>
      <c r="TSW5" s="37"/>
      <c r="TSX5" s="37"/>
      <c r="TSY5" s="37"/>
      <c r="TSZ5" s="37"/>
      <c r="TTA5" s="37"/>
      <c r="TTB5" s="37"/>
      <c r="TTC5" s="37"/>
      <c r="TTD5" s="37"/>
      <c r="TTE5" s="37"/>
      <c r="TTF5" s="37"/>
      <c r="TTG5" s="37"/>
      <c r="TTH5" s="37"/>
      <c r="TTI5" s="37"/>
      <c r="TTJ5" s="37"/>
      <c r="TTK5" s="37"/>
      <c r="TTL5" s="37"/>
      <c r="TTM5" s="37"/>
      <c r="TTN5" s="37"/>
      <c r="TTO5" s="37"/>
      <c r="TTP5" s="37"/>
      <c r="TTQ5" s="37"/>
      <c r="TTR5" s="37"/>
      <c r="TTS5" s="37"/>
      <c r="TTT5" s="37"/>
      <c r="TTU5" s="37"/>
      <c r="TTV5" s="37"/>
      <c r="TTW5" s="37"/>
      <c r="TTX5" s="37"/>
      <c r="TTY5" s="37"/>
      <c r="TTZ5" s="37"/>
      <c r="TUA5" s="37"/>
      <c r="TUB5" s="37"/>
      <c r="TUC5" s="37"/>
      <c r="TUD5" s="37"/>
      <c r="TUE5" s="37"/>
      <c r="TUF5" s="37"/>
      <c r="TUG5" s="37"/>
      <c r="TUH5" s="37"/>
      <c r="TUI5" s="37"/>
      <c r="TUJ5" s="37"/>
      <c r="TUK5" s="37"/>
      <c r="TUL5" s="37"/>
      <c r="TUM5" s="37"/>
      <c r="TUN5" s="37"/>
      <c r="TUO5" s="37"/>
      <c r="TUP5" s="37"/>
      <c r="TUQ5" s="37"/>
      <c r="TUR5" s="37"/>
      <c r="TUS5" s="37"/>
      <c r="TUT5" s="37"/>
      <c r="TUU5" s="37"/>
      <c r="TUV5" s="37"/>
      <c r="TUW5" s="37"/>
      <c r="TUX5" s="37"/>
      <c r="TUY5" s="37"/>
      <c r="TUZ5" s="37"/>
      <c r="TVA5" s="37"/>
      <c r="TVB5" s="37"/>
      <c r="TVC5" s="37"/>
      <c r="TVD5" s="37"/>
      <c r="TVE5" s="37"/>
      <c r="TVF5" s="37"/>
      <c r="TVG5" s="37"/>
      <c r="TVH5" s="37"/>
      <c r="TVI5" s="37"/>
      <c r="TVJ5" s="37"/>
      <c r="TVK5" s="37"/>
      <c r="TVL5" s="37"/>
      <c r="TVM5" s="37"/>
      <c r="TVN5" s="37"/>
      <c r="TVO5" s="37"/>
      <c r="TVP5" s="37"/>
      <c r="TVQ5" s="37"/>
      <c r="TVR5" s="37"/>
      <c r="TVS5" s="37"/>
      <c r="TVT5" s="37"/>
      <c r="TVU5" s="37"/>
      <c r="TVV5" s="37"/>
      <c r="TVW5" s="37"/>
      <c r="TVX5" s="37"/>
      <c r="TVY5" s="37"/>
      <c r="TVZ5" s="37"/>
      <c r="TWA5" s="37"/>
      <c r="TWB5" s="37"/>
      <c r="TWC5" s="37"/>
      <c r="TWD5" s="37"/>
      <c r="TWE5" s="37"/>
      <c r="TWF5" s="37"/>
      <c r="TWG5" s="37"/>
      <c r="TWH5" s="37"/>
      <c r="TWI5" s="37"/>
      <c r="TWJ5" s="37"/>
      <c r="TWK5" s="37"/>
      <c r="TWL5" s="37"/>
      <c r="TWM5" s="37"/>
      <c r="TWN5" s="37"/>
      <c r="TWO5" s="37"/>
      <c r="TWP5" s="37"/>
      <c r="TWQ5" s="37"/>
      <c r="TWR5" s="37"/>
      <c r="TWS5" s="37"/>
      <c r="TWT5" s="37"/>
      <c r="TWU5" s="37"/>
      <c r="TWV5" s="37"/>
      <c r="TWW5" s="37"/>
      <c r="TWX5" s="37"/>
      <c r="TWY5" s="37"/>
      <c r="TWZ5" s="37"/>
      <c r="TXA5" s="37"/>
      <c r="TXB5" s="37"/>
      <c r="TXC5" s="37"/>
      <c r="TXD5" s="37"/>
      <c r="TXE5" s="37"/>
      <c r="TXF5" s="37"/>
      <c r="TXG5" s="37"/>
      <c r="TXH5" s="37"/>
      <c r="TXI5" s="37"/>
      <c r="TXJ5" s="37"/>
      <c r="TXK5" s="37"/>
      <c r="TXL5" s="37"/>
      <c r="TXM5" s="37"/>
      <c r="TXN5" s="37"/>
      <c r="TXO5" s="37"/>
      <c r="TXP5" s="37"/>
      <c r="TXQ5" s="37"/>
      <c r="TXR5" s="37"/>
      <c r="TXS5" s="37"/>
      <c r="TXT5" s="37"/>
      <c r="TXU5" s="37"/>
      <c r="TXV5" s="37"/>
      <c r="TXW5" s="37"/>
      <c r="TXX5" s="37"/>
      <c r="TXY5" s="37"/>
      <c r="TXZ5" s="37"/>
      <c r="TYA5" s="37"/>
      <c r="TYB5" s="37"/>
      <c r="TYC5" s="37"/>
      <c r="TYD5" s="37"/>
      <c r="TYE5" s="37"/>
      <c r="TYF5" s="37"/>
      <c r="TYG5" s="37"/>
      <c r="TYH5" s="37"/>
      <c r="TYI5" s="37"/>
      <c r="TYJ5" s="37"/>
      <c r="TYK5" s="37"/>
      <c r="TYL5" s="37"/>
      <c r="TYM5" s="37"/>
      <c r="TYN5" s="37"/>
      <c r="TYO5" s="37"/>
      <c r="TYP5" s="37"/>
      <c r="TYQ5" s="37"/>
      <c r="TYR5" s="37"/>
      <c r="TYS5" s="37"/>
      <c r="TYT5" s="37"/>
      <c r="TYU5" s="37"/>
      <c r="TYV5" s="37"/>
      <c r="TYW5" s="37"/>
      <c r="TYX5" s="37"/>
      <c r="TYY5" s="37"/>
      <c r="TYZ5" s="37"/>
      <c r="TZA5" s="37"/>
      <c r="TZB5" s="37"/>
      <c r="TZC5" s="37"/>
      <c r="TZD5" s="37"/>
      <c r="TZE5" s="37"/>
      <c r="TZF5" s="37"/>
      <c r="TZG5" s="37"/>
      <c r="TZH5" s="37"/>
      <c r="TZI5" s="37"/>
      <c r="TZJ5" s="37"/>
      <c r="TZK5" s="37"/>
      <c r="TZL5" s="37"/>
      <c r="TZM5" s="37"/>
      <c r="TZN5" s="37"/>
      <c r="TZO5" s="37"/>
      <c r="TZP5" s="37"/>
      <c r="TZQ5" s="37"/>
      <c r="TZR5" s="37"/>
      <c r="TZS5" s="37"/>
      <c r="TZT5" s="37"/>
      <c r="TZU5" s="37"/>
      <c r="TZV5" s="37"/>
      <c r="TZW5" s="37"/>
      <c r="TZX5" s="37"/>
      <c r="TZY5" s="37"/>
      <c r="TZZ5" s="37"/>
      <c r="UAA5" s="37"/>
      <c r="UAB5" s="37"/>
      <c r="UAC5" s="37"/>
      <c r="UAD5" s="37"/>
      <c r="UAE5" s="37"/>
      <c r="UAF5" s="37"/>
      <c r="UAG5" s="37"/>
      <c r="UAH5" s="37"/>
      <c r="UAI5" s="37"/>
      <c r="UAJ5" s="37"/>
      <c r="UAK5" s="37"/>
      <c r="UAL5" s="37"/>
      <c r="UAM5" s="37"/>
      <c r="UAN5" s="37"/>
      <c r="UAO5" s="37"/>
      <c r="UAP5" s="37"/>
      <c r="UAQ5" s="37"/>
      <c r="UAR5" s="37"/>
      <c r="UAS5" s="37"/>
      <c r="UAT5" s="37"/>
      <c r="UAU5" s="37"/>
      <c r="UAV5" s="37"/>
      <c r="UAW5" s="37"/>
      <c r="UAX5" s="37"/>
      <c r="UAY5" s="37"/>
      <c r="UAZ5" s="37"/>
      <c r="UBA5" s="37"/>
      <c r="UBB5" s="37"/>
      <c r="UBC5" s="37"/>
      <c r="UBD5" s="37"/>
      <c r="UBE5" s="37"/>
      <c r="UBF5" s="37"/>
      <c r="UBG5" s="37"/>
      <c r="UBH5" s="37"/>
      <c r="UBI5" s="37"/>
      <c r="UBJ5" s="37"/>
      <c r="UBK5" s="37"/>
      <c r="UBL5" s="37"/>
      <c r="UBM5" s="37"/>
      <c r="UBN5" s="37"/>
      <c r="UBO5" s="37"/>
      <c r="UBP5" s="37"/>
      <c r="UBQ5" s="37"/>
      <c r="UBR5" s="37"/>
      <c r="UBS5" s="37"/>
      <c r="UBT5" s="37"/>
      <c r="UBU5" s="37"/>
      <c r="UBV5" s="37"/>
      <c r="UBW5" s="37"/>
      <c r="UBX5" s="37"/>
      <c r="UBY5" s="37"/>
      <c r="UBZ5" s="37"/>
      <c r="UCA5" s="37"/>
      <c r="UCB5" s="37"/>
      <c r="UCC5" s="37"/>
      <c r="UCD5" s="37"/>
      <c r="UCE5" s="37"/>
      <c r="UCF5" s="37"/>
      <c r="UCG5" s="37"/>
      <c r="UCH5" s="37"/>
      <c r="UCI5" s="37"/>
      <c r="UCJ5" s="37"/>
      <c r="UCK5" s="37"/>
      <c r="UCL5" s="37"/>
      <c r="UCM5" s="37"/>
      <c r="UCN5" s="37"/>
      <c r="UCO5" s="37"/>
      <c r="UCP5" s="37"/>
      <c r="UCQ5" s="37"/>
      <c r="UCR5" s="37"/>
      <c r="UCS5" s="37"/>
      <c r="UCT5" s="37"/>
      <c r="UCU5" s="37"/>
      <c r="UCV5" s="37"/>
      <c r="UCW5" s="37"/>
      <c r="UCX5" s="37"/>
      <c r="UCY5" s="37"/>
      <c r="UCZ5" s="37"/>
      <c r="UDA5" s="37"/>
      <c r="UDB5" s="37"/>
      <c r="UDC5" s="37"/>
      <c r="UDD5" s="37"/>
      <c r="UDE5" s="37"/>
      <c r="UDF5" s="37"/>
      <c r="UDG5" s="37"/>
      <c r="UDH5" s="37"/>
      <c r="UDI5" s="37"/>
      <c r="UDJ5" s="37"/>
      <c r="UDK5" s="37"/>
      <c r="UDL5" s="37"/>
      <c r="UDM5" s="37"/>
      <c r="UDN5" s="37"/>
      <c r="UDO5" s="37"/>
      <c r="UDP5" s="37"/>
      <c r="UDQ5" s="37"/>
      <c r="UDR5" s="37"/>
      <c r="UDS5" s="37"/>
      <c r="UDT5" s="37"/>
      <c r="UDU5" s="37"/>
      <c r="UDV5" s="37"/>
      <c r="UDW5" s="37"/>
      <c r="UDX5" s="37"/>
      <c r="UDY5" s="37"/>
      <c r="UDZ5" s="37"/>
      <c r="UEA5" s="37"/>
      <c r="UEB5" s="37"/>
      <c r="UEC5" s="37"/>
      <c r="UED5" s="37"/>
      <c r="UEE5" s="37"/>
      <c r="UEF5" s="37"/>
      <c r="UEG5" s="37"/>
      <c r="UEH5" s="37"/>
      <c r="UEI5" s="37"/>
      <c r="UEJ5" s="37"/>
      <c r="UEK5" s="37"/>
      <c r="UEL5" s="37"/>
      <c r="UEM5" s="37"/>
      <c r="UEN5" s="37"/>
      <c r="UEO5" s="37"/>
      <c r="UEP5" s="37"/>
      <c r="UEQ5" s="37"/>
      <c r="UER5" s="37"/>
      <c r="UES5" s="37"/>
      <c r="UET5" s="37"/>
      <c r="UEU5" s="37"/>
      <c r="UEV5" s="37"/>
      <c r="UEW5" s="37"/>
      <c r="UEX5" s="37"/>
      <c r="UEY5" s="37"/>
      <c r="UEZ5" s="37"/>
      <c r="UFA5" s="37"/>
      <c r="UFB5" s="37"/>
      <c r="UFC5" s="37"/>
      <c r="UFD5" s="37"/>
      <c r="UFE5" s="37"/>
      <c r="UFF5" s="37"/>
      <c r="UFG5" s="37"/>
      <c r="UFH5" s="37"/>
      <c r="UFI5" s="37"/>
      <c r="UFJ5" s="37"/>
      <c r="UFK5" s="37"/>
      <c r="UFL5" s="37"/>
      <c r="UFM5" s="37"/>
      <c r="UFN5" s="37"/>
      <c r="UFO5" s="37"/>
      <c r="UFP5" s="37"/>
      <c r="UFQ5" s="37"/>
      <c r="UFR5" s="37"/>
      <c r="UFS5" s="37"/>
      <c r="UFT5" s="37"/>
      <c r="UFU5" s="37"/>
      <c r="UFV5" s="37"/>
      <c r="UFW5" s="37"/>
      <c r="UFX5" s="37"/>
      <c r="UFY5" s="37"/>
      <c r="UFZ5" s="37"/>
      <c r="UGA5" s="37"/>
      <c r="UGB5" s="37"/>
      <c r="UGC5" s="37"/>
      <c r="UGD5" s="37"/>
      <c r="UGE5" s="37"/>
      <c r="UGF5" s="37"/>
      <c r="UGG5" s="37"/>
      <c r="UGH5" s="37"/>
      <c r="UGI5" s="37"/>
      <c r="UGJ5" s="37"/>
      <c r="UGK5" s="37"/>
      <c r="UGL5" s="37"/>
      <c r="UGM5" s="37"/>
      <c r="UGN5" s="37"/>
      <c r="UGO5" s="37"/>
      <c r="UGP5" s="37"/>
      <c r="UGQ5" s="37"/>
      <c r="UGR5" s="37"/>
      <c r="UGS5" s="37"/>
      <c r="UGT5" s="37"/>
      <c r="UGU5" s="37"/>
      <c r="UGV5" s="37"/>
      <c r="UGW5" s="37"/>
      <c r="UGX5" s="37"/>
      <c r="UGY5" s="37"/>
      <c r="UGZ5" s="37"/>
      <c r="UHA5" s="37"/>
      <c r="UHB5" s="37"/>
      <c r="UHC5" s="37"/>
      <c r="UHD5" s="37"/>
      <c r="UHE5" s="37"/>
      <c r="UHF5" s="37"/>
      <c r="UHG5" s="37"/>
      <c r="UHH5" s="37"/>
      <c r="UHI5" s="37"/>
      <c r="UHJ5" s="37"/>
      <c r="UHK5" s="37"/>
      <c r="UHL5" s="37"/>
      <c r="UHM5" s="37"/>
      <c r="UHN5" s="37"/>
      <c r="UHO5" s="37"/>
      <c r="UHP5" s="37"/>
      <c r="UHQ5" s="37"/>
      <c r="UHR5" s="37"/>
      <c r="UHS5" s="37"/>
      <c r="UHT5" s="37"/>
      <c r="UHU5" s="37"/>
      <c r="UHV5" s="37"/>
      <c r="UHW5" s="37"/>
      <c r="UHX5" s="37"/>
      <c r="UHY5" s="37"/>
      <c r="UHZ5" s="37"/>
      <c r="UIA5" s="37"/>
      <c r="UIB5" s="37"/>
      <c r="UIC5" s="37"/>
      <c r="UID5" s="37"/>
      <c r="UIE5" s="37"/>
      <c r="UIF5" s="37"/>
      <c r="UIG5" s="37"/>
      <c r="UIH5" s="37"/>
      <c r="UII5" s="37"/>
      <c r="UIJ5" s="37"/>
      <c r="UIK5" s="37"/>
      <c r="UIL5" s="37"/>
      <c r="UIM5" s="37"/>
      <c r="UIN5" s="37"/>
      <c r="UIO5" s="37"/>
      <c r="UIP5" s="37"/>
      <c r="UIQ5" s="37"/>
      <c r="UIR5" s="37"/>
      <c r="UIS5" s="37"/>
      <c r="UIT5" s="37"/>
      <c r="UIU5" s="37"/>
      <c r="UIV5" s="37"/>
      <c r="UIW5" s="37"/>
      <c r="UIX5" s="37"/>
      <c r="UIY5" s="37"/>
      <c r="UIZ5" s="37"/>
      <c r="UJA5" s="37"/>
      <c r="UJB5" s="37"/>
      <c r="UJC5" s="37"/>
      <c r="UJD5" s="37"/>
      <c r="UJE5" s="37"/>
      <c r="UJF5" s="37"/>
      <c r="UJG5" s="37"/>
      <c r="UJH5" s="37"/>
      <c r="UJI5" s="37"/>
      <c r="UJJ5" s="37"/>
      <c r="UJK5" s="37"/>
      <c r="UJL5" s="37"/>
      <c r="UJM5" s="37"/>
      <c r="UJN5" s="37"/>
      <c r="UJO5" s="37"/>
      <c r="UJP5" s="37"/>
      <c r="UJQ5" s="37"/>
      <c r="UJR5" s="37"/>
      <c r="UJS5" s="37"/>
      <c r="UJT5" s="37"/>
      <c r="UJU5" s="37"/>
      <c r="UJV5" s="37"/>
      <c r="UJW5" s="37"/>
      <c r="UJX5" s="37"/>
      <c r="UJY5" s="37"/>
      <c r="UJZ5" s="37"/>
      <c r="UKA5" s="37"/>
      <c r="UKB5" s="37"/>
      <c r="UKC5" s="37"/>
      <c r="UKD5" s="37"/>
      <c r="UKE5" s="37"/>
      <c r="UKF5" s="37"/>
      <c r="UKG5" s="37"/>
      <c r="UKH5" s="37"/>
      <c r="UKI5" s="37"/>
      <c r="UKJ5" s="37"/>
      <c r="UKK5" s="37"/>
      <c r="UKL5" s="37"/>
      <c r="UKM5" s="37"/>
      <c r="UKN5" s="37"/>
      <c r="UKO5" s="37"/>
      <c r="UKP5" s="37"/>
      <c r="UKQ5" s="37"/>
      <c r="UKR5" s="37"/>
      <c r="UKS5" s="37"/>
      <c r="UKT5" s="37"/>
      <c r="UKU5" s="37"/>
      <c r="UKV5" s="37"/>
      <c r="UKW5" s="37"/>
      <c r="UKX5" s="37"/>
      <c r="UKY5" s="37"/>
      <c r="UKZ5" s="37"/>
      <c r="ULA5" s="37"/>
      <c r="ULB5" s="37"/>
      <c r="ULC5" s="37"/>
      <c r="ULD5" s="37"/>
      <c r="ULE5" s="37"/>
      <c r="ULF5" s="37"/>
      <c r="ULG5" s="37"/>
      <c r="ULH5" s="37"/>
      <c r="ULI5" s="37"/>
      <c r="ULJ5" s="37"/>
      <c r="ULK5" s="37"/>
      <c r="ULL5" s="37"/>
      <c r="ULM5" s="37"/>
      <c r="ULN5" s="37"/>
      <c r="ULO5" s="37"/>
      <c r="ULP5" s="37"/>
      <c r="ULQ5" s="37"/>
      <c r="ULR5" s="37"/>
      <c r="ULS5" s="37"/>
      <c r="ULT5" s="37"/>
      <c r="ULU5" s="37"/>
      <c r="ULV5" s="37"/>
      <c r="ULW5" s="37"/>
      <c r="ULX5" s="37"/>
      <c r="ULY5" s="37"/>
      <c r="ULZ5" s="37"/>
      <c r="UMA5" s="37"/>
      <c r="UMB5" s="37"/>
      <c r="UMC5" s="37"/>
      <c r="UMD5" s="37"/>
      <c r="UME5" s="37"/>
      <c r="UMF5" s="37"/>
      <c r="UMG5" s="37"/>
      <c r="UMH5" s="37"/>
      <c r="UMI5" s="37"/>
      <c r="UMJ5" s="37"/>
      <c r="UMK5" s="37"/>
      <c r="UML5" s="37"/>
      <c r="UMM5" s="37"/>
      <c r="UMN5" s="37"/>
      <c r="UMO5" s="37"/>
      <c r="UMP5" s="37"/>
      <c r="UMQ5" s="37"/>
      <c r="UMR5" s="37"/>
      <c r="UMS5" s="37"/>
      <c r="UMT5" s="37"/>
      <c r="UMU5" s="37"/>
      <c r="UMV5" s="37"/>
      <c r="UMW5" s="37"/>
      <c r="UMX5" s="37"/>
      <c r="UMY5" s="37"/>
      <c r="UMZ5" s="37"/>
      <c r="UNA5" s="37"/>
      <c r="UNB5" s="37"/>
      <c r="UNC5" s="37"/>
      <c r="UND5" s="37"/>
      <c r="UNE5" s="37"/>
      <c r="UNF5" s="37"/>
      <c r="UNG5" s="37"/>
      <c r="UNH5" s="37"/>
      <c r="UNI5" s="37"/>
      <c r="UNJ5" s="37"/>
      <c r="UNK5" s="37"/>
      <c r="UNL5" s="37"/>
      <c r="UNM5" s="37"/>
      <c r="UNN5" s="37"/>
      <c r="UNO5" s="37"/>
      <c r="UNP5" s="37"/>
      <c r="UNQ5" s="37"/>
      <c r="UNR5" s="37"/>
      <c r="UNS5" s="37"/>
      <c r="UNT5" s="37"/>
      <c r="UNU5" s="37"/>
      <c r="UNV5" s="37"/>
      <c r="UNW5" s="37"/>
      <c r="UNX5" s="37"/>
      <c r="UNY5" s="37"/>
      <c r="UNZ5" s="37"/>
      <c r="UOA5" s="37"/>
      <c r="UOB5" s="37"/>
      <c r="UOC5" s="37"/>
      <c r="UOD5" s="37"/>
      <c r="UOE5" s="37"/>
      <c r="UOF5" s="37"/>
      <c r="UOG5" s="37"/>
      <c r="UOH5" s="37"/>
      <c r="UOI5" s="37"/>
      <c r="UOJ5" s="37"/>
      <c r="UOK5" s="37"/>
      <c r="UOL5" s="37"/>
      <c r="UOM5" s="37"/>
      <c r="UON5" s="37"/>
      <c r="UOO5" s="37"/>
      <c r="UOP5" s="37"/>
      <c r="UOQ5" s="37"/>
      <c r="UOR5" s="37"/>
      <c r="UOS5" s="37"/>
      <c r="UOT5" s="37"/>
      <c r="UOU5" s="37"/>
      <c r="UOV5" s="37"/>
      <c r="UOW5" s="37"/>
      <c r="UOX5" s="37"/>
      <c r="UOY5" s="37"/>
      <c r="UOZ5" s="37"/>
      <c r="UPA5" s="37"/>
      <c r="UPB5" s="37"/>
      <c r="UPC5" s="37"/>
      <c r="UPD5" s="37"/>
      <c r="UPE5" s="37"/>
      <c r="UPF5" s="37"/>
      <c r="UPG5" s="37"/>
      <c r="UPH5" s="37"/>
      <c r="UPI5" s="37"/>
      <c r="UPJ5" s="37"/>
      <c r="UPK5" s="37"/>
      <c r="UPL5" s="37"/>
      <c r="UPM5" s="37"/>
      <c r="UPN5" s="37"/>
      <c r="UPO5" s="37"/>
      <c r="UPP5" s="37"/>
      <c r="UPQ5" s="37"/>
      <c r="UPR5" s="37"/>
      <c r="UPS5" s="37"/>
      <c r="UPT5" s="37"/>
      <c r="UPU5" s="37"/>
      <c r="UPV5" s="37"/>
      <c r="UPW5" s="37"/>
      <c r="UPX5" s="37"/>
      <c r="UPY5" s="37"/>
      <c r="UPZ5" s="37"/>
      <c r="UQA5" s="37"/>
      <c r="UQB5" s="37"/>
      <c r="UQC5" s="37"/>
      <c r="UQD5" s="37"/>
      <c r="UQE5" s="37"/>
      <c r="UQF5" s="37"/>
      <c r="UQG5" s="37"/>
      <c r="UQH5" s="37"/>
      <c r="UQI5" s="37"/>
      <c r="UQJ5" s="37"/>
      <c r="UQK5" s="37"/>
      <c r="UQL5" s="37"/>
      <c r="UQM5" s="37"/>
      <c r="UQN5" s="37"/>
      <c r="UQO5" s="37"/>
      <c r="UQP5" s="37"/>
      <c r="UQQ5" s="37"/>
      <c r="UQR5" s="37"/>
      <c r="UQS5" s="37"/>
      <c r="UQT5" s="37"/>
      <c r="UQU5" s="37"/>
      <c r="UQV5" s="37"/>
      <c r="UQW5" s="37"/>
      <c r="UQX5" s="37"/>
      <c r="UQY5" s="37"/>
      <c r="UQZ5" s="37"/>
      <c r="URA5" s="37"/>
      <c r="URB5" s="37"/>
      <c r="URC5" s="37"/>
      <c r="URD5" s="37"/>
      <c r="URE5" s="37"/>
      <c r="URF5" s="37"/>
      <c r="URG5" s="37"/>
      <c r="URH5" s="37"/>
      <c r="URI5" s="37"/>
      <c r="URJ5" s="37"/>
      <c r="URK5" s="37"/>
      <c r="URL5" s="37"/>
      <c r="URM5" s="37"/>
      <c r="URN5" s="37"/>
      <c r="URO5" s="37"/>
      <c r="URP5" s="37"/>
      <c r="URQ5" s="37"/>
      <c r="URR5" s="37"/>
      <c r="URS5" s="37"/>
      <c r="URT5" s="37"/>
      <c r="URU5" s="37"/>
      <c r="URV5" s="37"/>
      <c r="URW5" s="37"/>
      <c r="URX5" s="37"/>
      <c r="URY5" s="37"/>
      <c r="URZ5" s="37"/>
      <c r="USA5" s="37"/>
      <c r="USB5" s="37"/>
      <c r="USC5" s="37"/>
      <c r="USD5" s="37"/>
      <c r="USE5" s="37"/>
      <c r="USF5" s="37"/>
      <c r="USG5" s="37"/>
      <c r="USH5" s="37"/>
      <c r="USI5" s="37"/>
      <c r="USJ5" s="37"/>
      <c r="USK5" s="37"/>
      <c r="USL5" s="37"/>
      <c r="USM5" s="37"/>
      <c r="USN5" s="37"/>
      <c r="USO5" s="37"/>
      <c r="USP5" s="37"/>
      <c r="USQ5" s="37"/>
      <c r="USR5" s="37"/>
      <c r="USS5" s="37"/>
      <c r="UST5" s="37"/>
      <c r="USU5" s="37"/>
      <c r="USV5" s="37"/>
      <c r="USW5" s="37"/>
      <c r="USX5" s="37"/>
      <c r="USY5" s="37"/>
      <c r="USZ5" s="37"/>
      <c r="UTA5" s="37"/>
      <c r="UTB5" s="37"/>
      <c r="UTC5" s="37"/>
      <c r="UTD5" s="37"/>
      <c r="UTE5" s="37"/>
      <c r="UTF5" s="37"/>
      <c r="UTG5" s="37"/>
      <c r="UTH5" s="37"/>
      <c r="UTI5" s="37"/>
      <c r="UTJ5" s="37"/>
      <c r="UTK5" s="37"/>
      <c r="UTL5" s="37"/>
      <c r="UTM5" s="37"/>
      <c r="UTN5" s="37"/>
      <c r="UTO5" s="37"/>
      <c r="UTP5" s="37"/>
      <c r="UTQ5" s="37"/>
      <c r="UTR5" s="37"/>
      <c r="UTS5" s="37"/>
      <c r="UTT5" s="37"/>
      <c r="UTU5" s="37"/>
      <c r="UTV5" s="37"/>
      <c r="UTW5" s="37"/>
      <c r="UTX5" s="37"/>
      <c r="UTY5" s="37"/>
      <c r="UTZ5" s="37"/>
      <c r="UUA5" s="37"/>
      <c r="UUB5" s="37"/>
      <c r="UUC5" s="37"/>
      <c r="UUD5" s="37"/>
      <c r="UUE5" s="37"/>
      <c r="UUF5" s="37"/>
      <c r="UUG5" s="37"/>
      <c r="UUH5" s="37"/>
      <c r="UUI5" s="37"/>
      <c r="UUJ5" s="37"/>
      <c r="UUK5" s="37"/>
      <c r="UUL5" s="37"/>
      <c r="UUM5" s="37"/>
      <c r="UUN5" s="37"/>
      <c r="UUO5" s="37"/>
      <c r="UUP5" s="37"/>
      <c r="UUQ5" s="37"/>
      <c r="UUR5" s="37"/>
      <c r="UUS5" s="37"/>
      <c r="UUT5" s="37"/>
      <c r="UUU5" s="37"/>
      <c r="UUV5" s="37"/>
      <c r="UUW5" s="37"/>
      <c r="UUX5" s="37"/>
      <c r="UUY5" s="37"/>
      <c r="UUZ5" s="37"/>
      <c r="UVA5" s="37"/>
      <c r="UVB5" s="37"/>
      <c r="UVC5" s="37"/>
      <c r="UVD5" s="37"/>
      <c r="UVE5" s="37"/>
      <c r="UVF5" s="37"/>
      <c r="UVG5" s="37"/>
      <c r="UVH5" s="37"/>
      <c r="UVI5" s="37"/>
      <c r="UVJ5" s="37"/>
      <c r="UVK5" s="37"/>
      <c r="UVL5" s="37"/>
      <c r="UVM5" s="37"/>
      <c r="UVN5" s="37"/>
      <c r="UVO5" s="37"/>
      <c r="UVP5" s="37"/>
      <c r="UVQ5" s="37"/>
      <c r="UVR5" s="37"/>
      <c r="UVS5" s="37"/>
      <c r="UVT5" s="37"/>
      <c r="UVU5" s="37"/>
      <c r="UVV5" s="37"/>
      <c r="UVW5" s="37"/>
      <c r="UVX5" s="37"/>
      <c r="UVY5" s="37"/>
      <c r="UVZ5" s="37"/>
      <c r="UWA5" s="37"/>
      <c r="UWB5" s="37"/>
      <c r="UWC5" s="37"/>
      <c r="UWD5" s="37"/>
      <c r="UWE5" s="37"/>
      <c r="UWF5" s="37"/>
      <c r="UWG5" s="37"/>
      <c r="UWH5" s="37"/>
      <c r="UWI5" s="37"/>
      <c r="UWJ5" s="37"/>
      <c r="UWK5" s="37"/>
      <c r="UWL5" s="37"/>
      <c r="UWM5" s="37"/>
      <c r="UWN5" s="37"/>
      <c r="UWO5" s="37"/>
      <c r="UWP5" s="37"/>
      <c r="UWQ5" s="37"/>
      <c r="UWR5" s="37"/>
      <c r="UWS5" s="37"/>
      <c r="UWT5" s="37"/>
      <c r="UWU5" s="37"/>
      <c r="UWV5" s="37"/>
      <c r="UWW5" s="37"/>
      <c r="UWX5" s="37"/>
      <c r="UWY5" s="37"/>
      <c r="UWZ5" s="37"/>
      <c r="UXA5" s="37"/>
      <c r="UXB5" s="37"/>
      <c r="UXC5" s="37"/>
      <c r="UXD5" s="37"/>
      <c r="UXE5" s="37"/>
      <c r="UXF5" s="37"/>
      <c r="UXG5" s="37"/>
      <c r="UXH5" s="37"/>
      <c r="UXI5" s="37"/>
      <c r="UXJ5" s="37"/>
      <c r="UXK5" s="37"/>
      <c r="UXL5" s="37"/>
      <c r="UXM5" s="37"/>
      <c r="UXN5" s="37"/>
      <c r="UXO5" s="37"/>
      <c r="UXP5" s="37"/>
      <c r="UXQ5" s="37"/>
      <c r="UXR5" s="37"/>
      <c r="UXS5" s="37"/>
      <c r="UXT5" s="37"/>
      <c r="UXU5" s="37"/>
      <c r="UXV5" s="37"/>
      <c r="UXW5" s="37"/>
      <c r="UXX5" s="37"/>
      <c r="UXY5" s="37"/>
      <c r="UXZ5" s="37"/>
      <c r="UYA5" s="37"/>
      <c r="UYB5" s="37"/>
      <c r="UYC5" s="37"/>
      <c r="UYD5" s="37"/>
      <c r="UYE5" s="37"/>
      <c r="UYF5" s="37"/>
      <c r="UYG5" s="37"/>
      <c r="UYH5" s="37"/>
      <c r="UYI5" s="37"/>
      <c r="UYJ5" s="37"/>
      <c r="UYK5" s="37"/>
      <c r="UYL5" s="37"/>
      <c r="UYM5" s="37"/>
      <c r="UYN5" s="37"/>
      <c r="UYO5" s="37"/>
      <c r="UYP5" s="37"/>
      <c r="UYQ5" s="37"/>
      <c r="UYR5" s="37"/>
      <c r="UYS5" s="37"/>
      <c r="UYT5" s="37"/>
      <c r="UYU5" s="37"/>
      <c r="UYV5" s="37"/>
      <c r="UYW5" s="37"/>
      <c r="UYX5" s="37"/>
      <c r="UYY5" s="37"/>
      <c r="UYZ5" s="37"/>
      <c r="UZA5" s="37"/>
      <c r="UZB5" s="37"/>
      <c r="UZC5" s="37"/>
      <c r="UZD5" s="37"/>
      <c r="UZE5" s="37"/>
      <c r="UZF5" s="37"/>
      <c r="UZG5" s="37"/>
      <c r="UZH5" s="37"/>
      <c r="UZI5" s="37"/>
      <c r="UZJ5" s="37"/>
      <c r="UZK5" s="37"/>
      <c r="UZL5" s="37"/>
      <c r="UZM5" s="37"/>
      <c r="UZN5" s="37"/>
      <c r="UZO5" s="37"/>
      <c r="UZP5" s="37"/>
      <c r="UZQ5" s="37"/>
      <c r="UZR5" s="37"/>
      <c r="UZS5" s="37"/>
      <c r="UZT5" s="37"/>
      <c r="UZU5" s="37"/>
      <c r="UZV5" s="37"/>
      <c r="UZW5" s="37"/>
      <c r="UZX5" s="37"/>
      <c r="UZY5" s="37"/>
      <c r="UZZ5" s="37"/>
      <c r="VAA5" s="37"/>
      <c r="VAB5" s="37"/>
      <c r="VAC5" s="37"/>
      <c r="VAD5" s="37"/>
      <c r="VAE5" s="37"/>
      <c r="VAF5" s="37"/>
      <c r="VAG5" s="37"/>
      <c r="VAH5" s="37"/>
      <c r="VAI5" s="37"/>
      <c r="VAJ5" s="37"/>
      <c r="VAK5" s="37"/>
      <c r="VAL5" s="37"/>
      <c r="VAM5" s="37"/>
      <c r="VAN5" s="37"/>
      <c r="VAO5" s="37"/>
      <c r="VAP5" s="37"/>
      <c r="VAQ5" s="37"/>
      <c r="VAR5" s="37"/>
      <c r="VAS5" s="37"/>
      <c r="VAT5" s="37"/>
      <c r="VAU5" s="37"/>
      <c r="VAV5" s="37"/>
      <c r="VAW5" s="37"/>
      <c r="VAX5" s="37"/>
      <c r="VAY5" s="37"/>
      <c r="VAZ5" s="37"/>
      <c r="VBA5" s="37"/>
      <c r="VBB5" s="37"/>
      <c r="VBC5" s="37"/>
      <c r="VBD5" s="37"/>
      <c r="VBE5" s="37"/>
      <c r="VBF5" s="37"/>
      <c r="VBG5" s="37"/>
      <c r="VBH5" s="37"/>
      <c r="VBI5" s="37"/>
      <c r="VBJ5" s="37"/>
      <c r="VBK5" s="37"/>
      <c r="VBL5" s="37"/>
      <c r="VBM5" s="37"/>
      <c r="VBN5" s="37"/>
      <c r="VBO5" s="37"/>
      <c r="VBP5" s="37"/>
      <c r="VBQ5" s="37"/>
      <c r="VBR5" s="37"/>
      <c r="VBS5" s="37"/>
      <c r="VBT5" s="37"/>
      <c r="VBU5" s="37"/>
      <c r="VBV5" s="37"/>
      <c r="VBW5" s="37"/>
      <c r="VBX5" s="37"/>
      <c r="VBY5" s="37"/>
      <c r="VBZ5" s="37"/>
      <c r="VCA5" s="37"/>
      <c r="VCB5" s="37"/>
      <c r="VCC5" s="37"/>
      <c r="VCD5" s="37"/>
      <c r="VCE5" s="37"/>
      <c r="VCF5" s="37"/>
      <c r="VCG5" s="37"/>
      <c r="VCH5" s="37"/>
      <c r="VCI5" s="37"/>
      <c r="VCJ5" s="37"/>
      <c r="VCK5" s="37"/>
      <c r="VCL5" s="37"/>
      <c r="VCM5" s="37"/>
      <c r="VCN5" s="37"/>
      <c r="VCO5" s="37"/>
      <c r="VCP5" s="37"/>
      <c r="VCQ5" s="37"/>
      <c r="VCR5" s="37"/>
      <c r="VCS5" s="37"/>
      <c r="VCT5" s="37"/>
      <c r="VCU5" s="37"/>
      <c r="VCV5" s="37"/>
      <c r="VCW5" s="37"/>
      <c r="VCX5" s="37"/>
      <c r="VCY5" s="37"/>
      <c r="VCZ5" s="37"/>
      <c r="VDA5" s="37"/>
      <c r="VDB5" s="37"/>
      <c r="VDC5" s="37"/>
      <c r="VDD5" s="37"/>
      <c r="VDE5" s="37"/>
      <c r="VDF5" s="37"/>
      <c r="VDG5" s="37"/>
      <c r="VDH5" s="37"/>
      <c r="VDI5" s="37"/>
      <c r="VDJ5" s="37"/>
      <c r="VDK5" s="37"/>
      <c r="VDL5" s="37"/>
      <c r="VDM5" s="37"/>
      <c r="VDN5" s="37"/>
      <c r="VDO5" s="37"/>
      <c r="VDP5" s="37"/>
      <c r="VDQ5" s="37"/>
      <c r="VDR5" s="37"/>
      <c r="VDS5" s="37"/>
      <c r="VDT5" s="37"/>
      <c r="VDU5" s="37"/>
      <c r="VDV5" s="37"/>
      <c r="VDW5" s="37"/>
      <c r="VDX5" s="37"/>
      <c r="VDY5" s="37"/>
      <c r="VDZ5" s="37"/>
      <c r="VEA5" s="37"/>
      <c r="VEB5" s="37"/>
      <c r="VEC5" s="37"/>
      <c r="VED5" s="37"/>
      <c r="VEE5" s="37"/>
      <c r="VEF5" s="37"/>
      <c r="VEG5" s="37"/>
      <c r="VEH5" s="37"/>
      <c r="VEI5" s="37"/>
      <c r="VEJ5" s="37"/>
      <c r="VEK5" s="37"/>
      <c r="VEL5" s="37"/>
      <c r="VEM5" s="37"/>
      <c r="VEN5" s="37"/>
      <c r="VEO5" s="37"/>
      <c r="VEP5" s="37"/>
      <c r="VEQ5" s="37"/>
      <c r="VER5" s="37"/>
      <c r="VES5" s="37"/>
      <c r="VET5" s="37"/>
      <c r="VEU5" s="37"/>
      <c r="VEV5" s="37"/>
      <c r="VEW5" s="37"/>
      <c r="VEX5" s="37"/>
      <c r="VEY5" s="37"/>
      <c r="VEZ5" s="37"/>
      <c r="VFA5" s="37"/>
      <c r="VFB5" s="37"/>
      <c r="VFC5" s="37"/>
      <c r="VFD5" s="37"/>
      <c r="VFE5" s="37"/>
      <c r="VFF5" s="37"/>
      <c r="VFG5" s="37"/>
      <c r="VFH5" s="37"/>
      <c r="VFI5" s="37"/>
      <c r="VFJ5" s="37"/>
      <c r="VFK5" s="37"/>
      <c r="VFL5" s="37"/>
      <c r="VFM5" s="37"/>
      <c r="VFN5" s="37"/>
      <c r="VFO5" s="37"/>
      <c r="VFP5" s="37"/>
      <c r="VFQ5" s="37"/>
      <c r="VFR5" s="37"/>
      <c r="VFS5" s="37"/>
      <c r="VFT5" s="37"/>
      <c r="VFU5" s="37"/>
      <c r="VFV5" s="37"/>
      <c r="VFW5" s="37"/>
      <c r="VFX5" s="37"/>
      <c r="VFY5" s="37"/>
      <c r="VFZ5" s="37"/>
      <c r="VGA5" s="37"/>
      <c r="VGB5" s="37"/>
      <c r="VGC5" s="37"/>
      <c r="VGD5" s="37"/>
      <c r="VGE5" s="37"/>
      <c r="VGF5" s="37"/>
      <c r="VGG5" s="37"/>
      <c r="VGH5" s="37"/>
      <c r="VGI5" s="37"/>
      <c r="VGJ5" s="37"/>
      <c r="VGK5" s="37"/>
      <c r="VGL5" s="37"/>
      <c r="VGM5" s="37"/>
      <c r="VGN5" s="37"/>
      <c r="VGO5" s="37"/>
      <c r="VGP5" s="37"/>
      <c r="VGQ5" s="37"/>
      <c r="VGR5" s="37"/>
      <c r="VGS5" s="37"/>
      <c r="VGT5" s="37"/>
      <c r="VGU5" s="37"/>
      <c r="VGV5" s="37"/>
      <c r="VGW5" s="37"/>
      <c r="VGX5" s="37"/>
      <c r="VGY5" s="37"/>
      <c r="VGZ5" s="37"/>
      <c r="VHA5" s="37"/>
      <c r="VHB5" s="37"/>
      <c r="VHC5" s="37"/>
      <c r="VHD5" s="37"/>
      <c r="VHE5" s="37"/>
      <c r="VHF5" s="37"/>
      <c r="VHG5" s="37"/>
      <c r="VHH5" s="37"/>
      <c r="VHI5" s="37"/>
      <c r="VHJ5" s="37"/>
      <c r="VHK5" s="37"/>
      <c r="VHL5" s="37"/>
      <c r="VHM5" s="37"/>
      <c r="VHN5" s="37"/>
      <c r="VHO5" s="37"/>
      <c r="VHP5" s="37"/>
      <c r="VHQ5" s="37"/>
      <c r="VHR5" s="37"/>
      <c r="VHS5" s="37"/>
      <c r="VHT5" s="37"/>
      <c r="VHU5" s="37"/>
      <c r="VHV5" s="37"/>
      <c r="VHW5" s="37"/>
      <c r="VHX5" s="37"/>
      <c r="VHY5" s="37"/>
      <c r="VHZ5" s="37"/>
      <c r="VIA5" s="37"/>
      <c r="VIB5" s="37"/>
      <c r="VIC5" s="37"/>
      <c r="VID5" s="37"/>
      <c r="VIE5" s="37"/>
      <c r="VIF5" s="37"/>
      <c r="VIG5" s="37"/>
      <c r="VIH5" s="37"/>
      <c r="VII5" s="37"/>
      <c r="VIJ5" s="37"/>
      <c r="VIK5" s="37"/>
      <c r="VIL5" s="37"/>
      <c r="VIM5" s="37"/>
      <c r="VIN5" s="37"/>
      <c r="VIO5" s="37"/>
      <c r="VIP5" s="37"/>
      <c r="VIQ5" s="37"/>
      <c r="VIR5" s="37"/>
      <c r="VIS5" s="37"/>
      <c r="VIT5" s="37"/>
      <c r="VIU5" s="37"/>
      <c r="VIV5" s="37"/>
      <c r="VIW5" s="37"/>
      <c r="VIX5" s="37"/>
      <c r="VIY5" s="37"/>
      <c r="VIZ5" s="37"/>
      <c r="VJA5" s="37"/>
      <c r="VJB5" s="37"/>
      <c r="VJC5" s="37"/>
      <c r="VJD5" s="37"/>
      <c r="VJE5" s="37"/>
      <c r="VJF5" s="37"/>
      <c r="VJG5" s="37"/>
      <c r="VJH5" s="37"/>
      <c r="VJI5" s="37"/>
      <c r="VJJ5" s="37"/>
      <c r="VJK5" s="37"/>
      <c r="VJL5" s="37"/>
      <c r="VJM5" s="37"/>
      <c r="VJN5" s="37"/>
      <c r="VJO5" s="37"/>
      <c r="VJP5" s="37"/>
      <c r="VJQ5" s="37"/>
      <c r="VJR5" s="37"/>
      <c r="VJS5" s="37"/>
      <c r="VJT5" s="37"/>
      <c r="VJU5" s="37"/>
      <c r="VJV5" s="37"/>
      <c r="VJW5" s="37"/>
      <c r="VJX5" s="37"/>
      <c r="VJY5" s="37"/>
      <c r="VJZ5" s="37"/>
      <c r="VKA5" s="37"/>
      <c r="VKB5" s="37"/>
      <c r="VKC5" s="37"/>
      <c r="VKD5" s="37"/>
      <c r="VKE5" s="37"/>
      <c r="VKF5" s="37"/>
      <c r="VKG5" s="37"/>
      <c r="VKH5" s="37"/>
      <c r="VKI5" s="37"/>
      <c r="VKJ5" s="37"/>
      <c r="VKK5" s="37"/>
      <c r="VKL5" s="37"/>
      <c r="VKM5" s="37"/>
      <c r="VKN5" s="37"/>
      <c r="VKO5" s="37"/>
      <c r="VKP5" s="37"/>
      <c r="VKQ5" s="37"/>
      <c r="VKR5" s="37"/>
      <c r="VKS5" s="37"/>
      <c r="VKT5" s="37"/>
      <c r="VKU5" s="37"/>
      <c r="VKV5" s="37"/>
      <c r="VKW5" s="37"/>
      <c r="VKX5" s="37"/>
      <c r="VKY5" s="37"/>
      <c r="VKZ5" s="37"/>
      <c r="VLA5" s="37"/>
      <c r="VLB5" s="37"/>
      <c r="VLC5" s="37"/>
      <c r="VLD5" s="37"/>
      <c r="VLE5" s="37"/>
      <c r="VLF5" s="37"/>
      <c r="VLG5" s="37"/>
      <c r="VLH5" s="37"/>
      <c r="VLI5" s="37"/>
      <c r="VLJ5" s="37"/>
      <c r="VLK5" s="37"/>
      <c r="VLL5" s="37"/>
      <c r="VLM5" s="37"/>
      <c r="VLN5" s="37"/>
      <c r="VLO5" s="37"/>
      <c r="VLP5" s="37"/>
      <c r="VLQ5" s="37"/>
      <c r="VLR5" s="37"/>
      <c r="VLS5" s="37"/>
      <c r="VLT5" s="37"/>
      <c r="VLU5" s="37"/>
      <c r="VLV5" s="37"/>
      <c r="VLW5" s="37"/>
      <c r="VLX5" s="37"/>
      <c r="VLY5" s="37"/>
      <c r="VLZ5" s="37"/>
      <c r="VMA5" s="37"/>
      <c r="VMB5" s="37"/>
      <c r="VMC5" s="37"/>
      <c r="VMD5" s="37"/>
      <c r="VME5" s="37"/>
      <c r="VMF5" s="37"/>
      <c r="VMG5" s="37"/>
      <c r="VMH5" s="37"/>
      <c r="VMI5" s="37"/>
      <c r="VMJ5" s="37"/>
      <c r="VMK5" s="37"/>
      <c r="VML5" s="37"/>
      <c r="VMM5" s="37"/>
      <c r="VMN5" s="37"/>
      <c r="VMO5" s="37"/>
      <c r="VMP5" s="37"/>
      <c r="VMQ5" s="37"/>
      <c r="VMR5" s="37"/>
      <c r="VMS5" s="37"/>
      <c r="VMT5" s="37"/>
      <c r="VMU5" s="37"/>
      <c r="VMV5" s="37"/>
      <c r="VMW5" s="37"/>
      <c r="VMX5" s="37"/>
      <c r="VMY5" s="37"/>
      <c r="VMZ5" s="37"/>
      <c r="VNA5" s="37"/>
      <c r="VNB5" s="37"/>
      <c r="VNC5" s="37"/>
      <c r="VND5" s="37"/>
      <c r="VNE5" s="37"/>
      <c r="VNF5" s="37"/>
      <c r="VNG5" s="37"/>
      <c r="VNH5" s="37"/>
      <c r="VNI5" s="37"/>
      <c r="VNJ5" s="37"/>
      <c r="VNK5" s="37"/>
      <c r="VNL5" s="37"/>
      <c r="VNM5" s="37"/>
      <c r="VNN5" s="37"/>
      <c r="VNO5" s="37"/>
      <c r="VNP5" s="37"/>
      <c r="VNQ5" s="37"/>
      <c r="VNR5" s="37"/>
      <c r="VNS5" s="37"/>
      <c r="VNT5" s="37"/>
      <c r="VNU5" s="37"/>
      <c r="VNV5" s="37"/>
      <c r="VNW5" s="37"/>
      <c r="VNX5" s="37"/>
      <c r="VNY5" s="37"/>
      <c r="VNZ5" s="37"/>
      <c r="VOA5" s="37"/>
      <c r="VOB5" s="37"/>
      <c r="VOC5" s="37"/>
      <c r="VOD5" s="37"/>
      <c r="VOE5" s="37"/>
      <c r="VOF5" s="37"/>
      <c r="VOG5" s="37"/>
      <c r="VOH5" s="37"/>
      <c r="VOI5" s="37"/>
      <c r="VOJ5" s="37"/>
      <c r="VOK5" s="37"/>
      <c r="VOL5" s="37"/>
      <c r="VOM5" s="37"/>
      <c r="VON5" s="37"/>
      <c r="VOO5" s="37"/>
      <c r="VOP5" s="37"/>
      <c r="VOQ5" s="37"/>
      <c r="VOR5" s="37"/>
      <c r="VOS5" s="37"/>
      <c r="VOT5" s="37"/>
      <c r="VOU5" s="37"/>
      <c r="VOV5" s="37"/>
      <c r="VOW5" s="37"/>
      <c r="VOX5" s="37"/>
      <c r="VOY5" s="37"/>
      <c r="VOZ5" s="37"/>
      <c r="VPA5" s="37"/>
      <c r="VPB5" s="37"/>
      <c r="VPC5" s="37"/>
      <c r="VPD5" s="37"/>
      <c r="VPE5" s="37"/>
      <c r="VPF5" s="37"/>
      <c r="VPG5" s="37"/>
      <c r="VPH5" s="37"/>
      <c r="VPI5" s="37"/>
      <c r="VPJ5" s="37"/>
      <c r="VPK5" s="37"/>
      <c r="VPL5" s="37"/>
      <c r="VPM5" s="37"/>
      <c r="VPN5" s="37"/>
      <c r="VPO5" s="37"/>
      <c r="VPP5" s="37"/>
      <c r="VPQ5" s="37"/>
      <c r="VPR5" s="37"/>
      <c r="VPS5" s="37"/>
      <c r="VPT5" s="37"/>
      <c r="VPU5" s="37"/>
      <c r="VPV5" s="37"/>
      <c r="VPW5" s="37"/>
      <c r="VPX5" s="37"/>
      <c r="VPY5" s="37"/>
      <c r="VPZ5" s="37"/>
      <c r="VQA5" s="37"/>
      <c r="VQB5" s="37"/>
      <c r="VQC5" s="37"/>
      <c r="VQD5" s="37"/>
      <c r="VQE5" s="37"/>
      <c r="VQF5" s="37"/>
      <c r="VQG5" s="37"/>
      <c r="VQH5" s="37"/>
      <c r="VQI5" s="37"/>
      <c r="VQJ5" s="37"/>
      <c r="VQK5" s="37"/>
      <c r="VQL5" s="37"/>
      <c r="VQM5" s="37"/>
      <c r="VQN5" s="37"/>
      <c r="VQO5" s="37"/>
      <c r="VQP5" s="37"/>
      <c r="VQQ5" s="37"/>
      <c r="VQR5" s="37"/>
      <c r="VQS5" s="37"/>
      <c r="VQT5" s="37"/>
      <c r="VQU5" s="37"/>
      <c r="VQV5" s="37"/>
      <c r="VQW5" s="37"/>
      <c r="VQX5" s="37"/>
      <c r="VQY5" s="37"/>
      <c r="VQZ5" s="37"/>
      <c r="VRA5" s="37"/>
      <c r="VRB5" s="37"/>
      <c r="VRC5" s="37"/>
      <c r="VRD5" s="37"/>
      <c r="VRE5" s="37"/>
      <c r="VRF5" s="37"/>
      <c r="VRG5" s="37"/>
      <c r="VRH5" s="37"/>
      <c r="VRI5" s="37"/>
      <c r="VRJ5" s="37"/>
      <c r="VRK5" s="37"/>
      <c r="VRL5" s="37"/>
      <c r="VRM5" s="37"/>
      <c r="VRN5" s="37"/>
      <c r="VRO5" s="37"/>
      <c r="VRP5" s="37"/>
      <c r="VRQ5" s="37"/>
      <c r="VRR5" s="37"/>
      <c r="VRS5" s="37"/>
      <c r="VRT5" s="37"/>
      <c r="VRU5" s="37"/>
      <c r="VRV5" s="37"/>
      <c r="VRW5" s="37"/>
      <c r="VRX5" s="37"/>
      <c r="VRY5" s="37"/>
      <c r="VRZ5" s="37"/>
      <c r="VSA5" s="37"/>
      <c r="VSB5" s="37"/>
      <c r="VSC5" s="37"/>
      <c r="VSD5" s="37"/>
      <c r="VSE5" s="37"/>
      <c r="VSF5" s="37"/>
      <c r="VSG5" s="37"/>
      <c r="VSH5" s="37"/>
      <c r="VSI5" s="37"/>
      <c r="VSJ5" s="37"/>
      <c r="VSK5" s="37"/>
      <c r="VSL5" s="37"/>
      <c r="VSM5" s="37"/>
      <c r="VSN5" s="37"/>
      <c r="VSO5" s="37"/>
      <c r="VSP5" s="37"/>
      <c r="VSQ5" s="37"/>
      <c r="VSR5" s="37"/>
      <c r="VSS5" s="37"/>
      <c r="VST5" s="37"/>
      <c r="VSU5" s="37"/>
      <c r="VSV5" s="37"/>
      <c r="VSW5" s="37"/>
      <c r="VSX5" s="37"/>
      <c r="VSY5" s="37"/>
      <c r="VSZ5" s="37"/>
      <c r="VTA5" s="37"/>
      <c r="VTB5" s="37"/>
      <c r="VTC5" s="37"/>
      <c r="VTD5" s="37"/>
      <c r="VTE5" s="37"/>
      <c r="VTF5" s="37"/>
      <c r="VTG5" s="37"/>
      <c r="VTH5" s="37"/>
      <c r="VTI5" s="37"/>
      <c r="VTJ5" s="37"/>
      <c r="VTK5" s="37"/>
      <c r="VTL5" s="37"/>
      <c r="VTM5" s="37"/>
      <c r="VTN5" s="37"/>
      <c r="VTO5" s="37"/>
      <c r="VTP5" s="37"/>
      <c r="VTQ5" s="37"/>
      <c r="VTR5" s="37"/>
      <c r="VTS5" s="37"/>
      <c r="VTT5" s="37"/>
      <c r="VTU5" s="37"/>
      <c r="VTV5" s="37"/>
      <c r="VTW5" s="37"/>
      <c r="VTX5" s="37"/>
      <c r="VTY5" s="37"/>
      <c r="VTZ5" s="37"/>
      <c r="VUA5" s="37"/>
      <c r="VUB5" s="37"/>
      <c r="VUC5" s="37"/>
      <c r="VUD5" s="37"/>
      <c r="VUE5" s="37"/>
      <c r="VUF5" s="37"/>
      <c r="VUG5" s="37"/>
      <c r="VUH5" s="37"/>
      <c r="VUI5" s="37"/>
      <c r="VUJ5" s="37"/>
      <c r="VUK5" s="37"/>
      <c r="VUL5" s="37"/>
      <c r="VUM5" s="37"/>
      <c r="VUN5" s="37"/>
      <c r="VUO5" s="37"/>
      <c r="VUP5" s="37"/>
      <c r="VUQ5" s="37"/>
      <c r="VUR5" s="37"/>
      <c r="VUS5" s="37"/>
      <c r="VUT5" s="37"/>
      <c r="VUU5" s="37"/>
      <c r="VUV5" s="37"/>
      <c r="VUW5" s="37"/>
      <c r="VUX5" s="37"/>
      <c r="VUY5" s="37"/>
      <c r="VUZ5" s="37"/>
      <c r="VVA5" s="37"/>
      <c r="VVB5" s="37"/>
      <c r="VVC5" s="37"/>
      <c r="VVD5" s="37"/>
      <c r="VVE5" s="37"/>
      <c r="VVF5" s="37"/>
      <c r="VVG5" s="37"/>
      <c r="VVH5" s="37"/>
      <c r="VVI5" s="37"/>
      <c r="VVJ5" s="37"/>
      <c r="VVK5" s="37"/>
      <c r="VVL5" s="37"/>
      <c r="VVM5" s="37"/>
      <c r="VVN5" s="37"/>
      <c r="VVO5" s="37"/>
      <c r="VVP5" s="37"/>
      <c r="VVQ5" s="37"/>
      <c r="VVR5" s="37"/>
      <c r="VVS5" s="37"/>
      <c r="VVT5" s="37"/>
      <c r="VVU5" s="37"/>
      <c r="VVV5" s="37"/>
      <c r="VVW5" s="37"/>
      <c r="VVX5" s="37"/>
      <c r="VVY5" s="37"/>
      <c r="VVZ5" s="37"/>
      <c r="VWA5" s="37"/>
      <c r="VWB5" s="37"/>
      <c r="VWC5" s="37"/>
      <c r="VWD5" s="37"/>
      <c r="VWE5" s="37"/>
      <c r="VWF5" s="37"/>
      <c r="VWG5" s="37"/>
      <c r="VWH5" s="37"/>
      <c r="VWI5" s="37"/>
      <c r="VWJ5" s="37"/>
      <c r="VWK5" s="37"/>
      <c r="VWL5" s="37"/>
      <c r="VWM5" s="37"/>
      <c r="VWN5" s="37"/>
      <c r="VWO5" s="37"/>
      <c r="VWP5" s="37"/>
      <c r="VWQ5" s="37"/>
      <c r="VWR5" s="37"/>
      <c r="VWS5" s="37"/>
      <c r="VWT5" s="37"/>
      <c r="VWU5" s="37"/>
      <c r="VWV5" s="37"/>
      <c r="VWW5" s="37"/>
      <c r="VWX5" s="37"/>
      <c r="VWY5" s="37"/>
      <c r="VWZ5" s="37"/>
      <c r="VXA5" s="37"/>
      <c r="VXB5" s="37"/>
      <c r="VXC5" s="37"/>
      <c r="VXD5" s="37"/>
      <c r="VXE5" s="37"/>
      <c r="VXF5" s="37"/>
      <c r="VXG5" s="37"/>
      <c r="VXH5" s="37"/>
      <c r="VXI5" s="37"/>
      <c r="VXJ5" s="37"/>
      <c r="VXK5" s="37"/>
      <c r="VXL5" s="37"/>
      <c r="VXM5" s="37"/>
      <c r="VXN5" s="37"/>
      <c r="VXO5" s="37"/>
      <c r="VXP5" s="37"/>
      <c r="VXQ5" s="37"/>
      <c r="VXR5" s="37"/>
      <c r="VXS5" s="37"/>
      <c r="VXT5" s="37"/>
      <c r="VXU5" s="37"/>
      <c r="VXV5" s="37"/>
      <c r="VXW5" s="37"/>
      <c r="VXX5" s="37"/>
      <c r="VXY5" s="37"/>
      <c r="VXZ5" s="37"/>
      <c r="VYA5" s="37"/>
      <c r="VYB5" s="37"/>
      <c r="VYC5" s="37"/>
      <c r="VYD5" s="37"/>
      <c r="VYE5" s="37"/>
      <c r="VYF5" s="37"/>
      <c r="VYG5" s="37"/>
      <c r="VYH5" s="37"/>
      <c r="VYI5" s="37"/>
      <c r="VYJ5" s="37"/>
      <c r="VYK5" s="37"/>
      <c r="VYL5" s="37"/>
      <c r="VYM5" s="37"/>
      <c r="VYN5" s="37"/>
      <c r="VYO5" s="37"/>
      <c r="VYP5" s="37"/>
      <c r="VYQ5" s="37"/>
      <c r="VYR5" s="37"/>
      <c r="VYS5" s="37"/>
      <c r="VYT5" s="37"/>
      <c r="VYU5" s="37"/>
      <c r="VYV5" s="37"/>
      <c r="VYW5" s="37"/>
      <c r="VYX5" s="37"/>
      <c r="VYY5" s="37"/>
      <c r="VYZ5" s="37"/>
      <c r="VZA5" s="37"/>
      <c r="VZB5" s="37"/>
      <c r="VZC5" s="37"/>
      <c r="VZD5" s="37"/>
      <c r="VZE5" s="37"/>
      <c r="VZF5" s="37"/>
      <c r="VZG5" s="37"/>
      <c r="VZH5" s="37"/>
      <c r="VZI5" s="37"/>
      <c r="VZJ5" s="37"/>
      <c r="VZK5" s="37"/>
      <c r="VZL5" s="37"/>
      <c r="VZM5" s="37"/>
      <c r="VZN5" s="37"/>
      <c r="VZO5" s="37"/>
      <c r="VZP5" s="37"/>
      <c r="VZQ5" s="37"/>
      <c r="VZR5" s="37"/>
      <c r="VZS5" s="37"/>
      <c r="VZT5" s="37"/>
      <c r="VZU5" s="37"/>
      <c r="VZV5" s="37"/>
      <c r="VZW5" s="37"/>
      <c r="VZX5" s="37"/>
      <c r="VZY5" s="37"/>
      <c r="VZZ5" s="37"/>
      <c r="WAA5" s="37"/>
      <c r="WAB5" s="37"/>
      <c r="WAC5" s="37"/>
      <c r="WAD5" s="37"/>
      <c r="WAE5" s="37"/>
      <c r="WAF5" s="37"/>
      <c r="WAG5" s="37"/>
      <c r="WAH5" s="37"/>
      <c r="WAI5" s="37"/>
      <c r="WAJ5" s="37"/>
      <c r="WAK5" s="37"/>
      <c r="WAL5" s="37"/>
      <c r="WAM5" s="37"/>
      <c r="WAN5" s="37"/>
      <c r="WAO5" s="37"/>
      <c r="WAP5" s="37"/>
      <c r="WAQ5" s="37"/>
      <c r="WAR5" s="37"/>
      <c r="WAS5" s="37"/>
      <c r="WAT5" s="37"/>
      <c r="WAU5" s="37"/>
      <c r="WAV5" s="37"/>
      <c r="WAW5" s="37"/>
      <c r="WAX5" s="37"/>
      <c r="WAY5" s="37"/>
      <c r="WAZ5" s="37"/>
      <c r="WBA5" s="37"/>
      <c r="WBB5" s="37"/>
      <c r="WBC5" s="37"/>
      <c r="WBD5" s="37"/>
      <c r="WBE5" s="37"/>
      <c r="WBF5" s="37"/>
      <c r="WBG5" s="37"/>
      <c r="WBH5" s="37"/>
      <c r="WBI5" s="37"/>
      <c r="WBJ5" s="37"/>
      <c r="WBK5" s="37"/>
      <c r="WBL5" s="37"/>
      <c r="WBM5" s="37"/>
      <c r="WBN5" s="37"/>
      <c r="WBO5" s="37"/>
      <c r="WBP5" s="37"/>
      <c r="WBQ5" s="37"/>
      <c r="WBR5" s="37"/>
      <c r="WBS5" s="37"/>
      <c r="WBT5" s="37"/>
      <c r="WBU5" s="37"/>
      <c r="WBV5" s="37"/>
      <c r="WBW5" s="37"/>
      <c r="WBX5" s="37"/>
      <c r="WBY5" s="37"/>
      <c r="WBZ5" s="37"/>
      <c r="WCA5" s="37"/>
      <c r="WCB5" s="37"/>
      <c r="WCC5" s="37"/>
      <c r="WCD5" s="37"/>
      <c r="WCE5" s="37"/>
      <c r="WCF5" s="37"/>
      <c r="WCG5" s="37"/>
      <c r="WCH5" s="37"/>
      <c r="WCI5" s="37"/>
      <c r="WCJ5" s="37"/>
      <c r="WCK5" s="37"/>
      <c r="WCL5" s="37"/>
      <c r="WCM5" s="37"/>
      <c r="WCN5" s="37"/>
      <c r="WCO5" s="37"/>
      <c r="WCP5" s="37"/>
      <c r="WCQ5" s="37"/>
      <c r="WCR5" s="37"/>
      <c r="WCS5" s="37"/>
      <c r="WCT5" s="37"/>
      <c r="WCU5" s="37"/>
      <c r="WCV5" s="37"/>
      <c r="WCW5" s="37"/>
      <c r="WCX5" s="37"/>
      <c r="WCY5" s="37"/>
      <c r="WCZ5" s="37"/>
      <c r="WDA5" s="37"/>
      <c r="WDB5" s="37"/>
      <c r="WDC5" s="37"/>
      <c r="WDD5" s="37"/>
      <c r="WDE5" s="37"/>
      <c r="WDF5" s="37"/>
      <c r="WDG5" s="37"/>
      <c r="WDH5" s="37"/>
      <c r="WDI5" s="37"/>
      <c r="WDJ5" s="37"/>
      <c r="WDK5" s="37"/>
      <c r="WDL5" s="37"/>
      <c r="WDM5" s="37"/>
      <c r="WDN5" s="37"/>
      <c r="WDO5" s="37"/>
      <c r="WDP5" s="37"/>
      <c r="WDQ5" s="37"/>
      <c r="WDR5" s="37"/>
      <c r="WDS5" s="37"/>
      <c r="WDT5" s="37"/>
      <c r="WDU5" s="37"/>
      <c r="WDV5" s="37"/>
      <c r="WDW5" s="37"/>
      <c r="WDX5" s="37"/>
      <c r="WDY5" s="37"/>
      <c r="WDZ5" s="37"/>
      <c r="WEA5" s="37"/>
      <c r="WEB5" s="37"/>
      <c r="WEC5" s="37"/>
      <c r="WED5" s="37"/>
      <c r="WEE5" s="37"/>
      <c r="WEF5" s="37"/>
      <c r="WEG5" s="37"/>
      <c r="WEH5" s="37"/>
      <c r="WEI5" s="37"/>
      <c r="WEJ5" s="37"/>
      <c r="WEK5" s="37"/>
      <c r="WEL5" s="37"/>
      <c r="WEM5" s="37"/>
      <c r="WEN5" s="37"/>
      <c r="WEO5" s="37"/>
      <c r="WEP5" s="37"/>
      <c r="WEQ5" s="37"/>
      <c r="WER5" s="37"/>
      <c r="WES5" s="37"/>
      <c r="WET5" s="37"/>
      <c r="WEU5" s="37"/>
      <c r="WEV5" s="37"/>
      <c r="WEW5" s="37"/>
      <c r="WEX5" s="37"/>
      <c r="WEY5" s="37"/>
      <c r="WEZ5" s="37"/>
      <c r="WFA5" s="37"/>
      <c r="WFB5" s="37"/>
      <c r="WFC5" s="37"/>
      <c r="WFD5" s="37"/>
      <c r="WFE5" s="37"/>
      <c r="WFF5" s="37"/>
      <c r="WFG5" s="37"/>
      <c r="WFH5" s="37"/>
      <c r="WFI5" s="37"/>
      <c r="WFJ5" s="37"/>
      <c r="WFK5" s="37"/>
      <c r="WFL5" s="37"/>
      <c r="WFM5" s="37"/>
      <c r="WFN5" s="37"/>
      <c r="WFO5" s="37"/>
      <c r="WFP5" s="37"/>
      <c r="WFQ5" s="37"/>
      <c r="WFR5" s="37"/>
      <c r="WFS5" s="37"/>
      <c r="WFT5" s="37"/>
      <c r="WFU5" s="37"/>
      <c r="WFV5" s="37"/>
      <c r="WFW5" s="37"/>
      <c r="WFX5" s="37"/>
      <c r="WFY5" s="37"/>
      <c r="WFZ5" s="37"/>
      <c r="WGA5" s="37"/>
      <c r="WGB5" s="37"/>
      <c r="WGC5" s="37"/>
      <c r="WGD5" s="37"/>
      <c r="WGE5" s="37"/>
      <c r="WGF5" s="37"/>
      <c r="WGG5" s="37"/>
      <c r="WGH5" s="37"/>
      <c r="WGI5" s="37"/>
      <c r="WGJ5" s="37"/>
      <c r="WGK5" s="37"/>
      <c r="WGL5" s="37"/>
      <c r="WGM5" s="37"/>
      <c r="WGN5" s="37"/>
      <c r="WGO5" s="37"/>
      <c r="WGP5" s="37"/>
      <c r="WGQ5" s="37"/>
      <c r="WGR5" s="37"/>
      <c r="WGS5" s="37"/>
      <c r="WGT5" s="37"/>
      <c r="WGU5" s="37"/>
      <c r="WGV5" s="37"/>
      <c r="WGW5" s="37"/>
      <c r="WGX5" s="37"/>
      <c r="WGY5" s="37"/>
      <c r="WGZ5" s="37"/>
      <c r="WHA5" s="37"/>
      <c r="WHB5" s="37"/>
      <c r="WHC5" s="37"/>
      <c r="WHD5" s="37"/>
      <c r="WHE5" s="37"/>
      <c r="WHF5" s="37"/>
      <c r="WHG5" s="37"/>
      <c r="WHH5" s="37"/>
      <c r="WHI5" s="37"/>
      <c r="WHJ5" s="37"/>
      <c r="WHK5" s="37"/>
      <c r="WHL5" s="37"/>
      <c r="WHM5" s="37"/>
      <c r="WHN5" s="37"/>
      <c r="WHO5" s="37"/>
      <c r="WHP5" s="37"/>
      <c r="WHQ5" s="37"/>
      <c r="WHR5" s="37"/>
      <c r="WHS5" s="37"/>
      <c r="WHT5" s="37"/>
      <c r="WHU5" s="37"/>
      <c r="WHV5" s="37"/>
      <c r="WHW5" s="37"/>
      <c r="WHX5" s="37"/>
      <c r="WHY5" s="37"/>
      <c r="WHZ5" s="37"/>
      <c r="WIA5" s="37"/>
      <c r="WIB5" s="37"/>
      <c r="WIC5" s="37"/>
      <c r="WID5" s="37"/>
      <c r="WIE5" s="37"/>
      <c r="WIF5" s="37"/>
      <c r="WIG5" s="37"/>
      <c r="WIH5" s="37"/>
      <c r="WII5" s="37"/>
      <c r="WIJ5" s="37"/>
      <c r="WIK5" s="37"/>
      <c r="WIL5" s="37"/>
      <c r="WIM5" s="37"/>
      <c r="WIN5" s="37"/>
      <c r="WIO5" s="37"/>
      <c r="WIP5" s="37"/>
      <c r="WIQ5" s="37"/>
      <c r="WIR5" s="37"/>
      <c r="WIS5" s="37"/>
      <c r="WIT5" s="37"/>
      <c r="WIU5" s="37"/>
      <c r="WIV5" s="37"/>
      <c r="WIW5" s="37"/>
      <c r="WIX5" s="37"/>
      <c r="WIY5" s="37"/>
      <c r="WIZ5" s="37"/>
      <c r="WJA5" s="37"/>
      <c r="WJB5" s="37"/>
      <c r="WJC5" s="37"/>
      <c r="WJD5" s="37"/>
      <c r="WJE5" s="37"/>
      <c r="WJF5" s="37"/>
      <c r="WJG5" s="37"/>
      <c r="WJH5" s="37"/>
      <c r="WJI5" s="37"/>
      <c r="WJJ5" s="37"/>
      <c r="WJK5" s="37"/>
      <c r="WJL5" s="37"/>
      <c r="WJM5" s="37"/>
      <c r="WJN5" s="37"/>
      <c r="WJO5" s="37"/>
      <c r="WJP5" s="37"/>
      <c r="WJQ5" s="37"/>
      <c r="WJR5" s="37"/>
      <c r="WJS5" s="37"/>
      <c r="WJT5" s="37"/>
      <c r="WJU5" s="37"/>
      <c r="WJV5" s="37"/>
      <c r="WJW5" s="37"/>
      <c r="WJX5" s="37"/>
      <c r="WJY5" s="37"/>
      <c r="WJZ5" s="37"/>
      <c r="WKA5" s="37"/>
      <c r="WKB5" s="37"/>
      <c r="WKC5" s="37"/>
      <c r="WKD5" s="37"/>
      <c r="WKE5" s="37"/>
      <c r="WKF5" s="37"/>
      <c r="WKG5" s="37"/>
      <c r="WKH5" s="37"/>
      <c r="WKI5" s="37"/>
      <c r="WKJ5" s="37"/>
      <c r="WKK5" s="37"/>
      <c r="WKL5" s="37"/>
      <c r="WKM5" s="37"/>
      <c r="WKN5" s="37"/>
      <c r="WKO5" s="37"/>
      <c r="WKP5" s="37"/>
      <c r="WKQ5" s="37"/>
      <c r="WKR5" s="37"/>
      <c r="WKS5" s="37"/>
      <c r="WKT5" s="37"/>
      <c r="WKU5" s="37"/>
      <c r="WKV5" s="37"/>
      <c r="WKW5" s="37"/>
      <c r="WKX5" s="37"/>
      <c r="WKY5" s="37"/>
      <c r="WKZ5" s="37"/>
      <c r="WLA5" s="37"/>
      <c r="WLB5" s="37"/>
      <c r="WLC5" s="37"/>
      <c r="WLD5" s="37"/>
      <c r="WLE5" s="37"/>
      <c r="WLF5" s="37"/>
      <c r="WLG5" s="37"/>
      <c r="WLH5" s="37"/>
      <c r="WLI5" s="37"/>
      <c r="WLJ5" s="37"/>
      <c r="WLK5" s="37"/>
      <c r="WLL5" s="37"/>
      <c r="WLM5" s="37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  <c r="XDM5" s="37"/>
      <c r="XDN5" s="37"/>
      <c r="XDO5" s="37"/>
      <c r="XDP5" s="37"/>
      <c r="XDQ5" s="37"/>
      <c r="XDR5" s="37"/>
      <c r="XDS5" s="37"/>
      <c r="XDT5" s="37"/>
      <c r="XDU5" s="37"/>
      <c r="XDV5" s="37"/>
      <c r="XDW5" s="37"/>
      <c r="XDX5" s="37"/>
      <c r="XDY5" s="37"/>
      <c r="XDZ5" s="37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  <c r="XES5" s="37"/>
      <c r="XET5" s="37"/>
      <c r="XEU5" s="37"/>
      <c r="XEV5" s="37"/>
      <c r="XEW5" s="37"/>
      <c r="XEX5" s="38"/>
      <c r="XEY5" s="38"/>
      <c r="XEZ5" s="38"/>
      <c r="XFA5" s="38"/>
      <c r="XFB5" s="38"/>
      <c r="XFC5" s="38"/>
      <c r="XFD5" s="38"/>
    </row>
    <row r="6" s="2" customFormat="1" ht="18" customHeight="1" spans="1:16384">
      <c r="A6" s="15"/>
      <c r="B6" s="16"/>
      <c r="C6" s="17"/>
      <c r="D6" s="18" t="s">
        <v>142</v>
      </c>
      <c r="E6" s="8" t="s">
        <v>143</v>
      </c>
      <c r="F6" s="9"/>
      <c r="G6" s="29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8"/>
      <c r="XEY6" s="38"/>
      <c r="XEZ6" s="38"/>
      <c r="XFA6" s="38"/>
      <c r="XFB6" s="38"/>
      <c r="XFC6" s="38"/>
      <c r="XFD6" s="38"/>
    </row>
    <row r="7" s="2" customFormat="1" ht="18" customHeight="1" spans="1:16384">
      <c r="A7" s="19"/>
      <c r="B7" s="20"/>
      <c r="C7" s="21"/>
      <c r="D7" s="18" t="s">
        <v>144</v>
      </c>
      <c r="E7" s="8"/>
      <c r="F7" s="9"/>
      <c r="G7" s="29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8"/>
      <c r="XEY7" s="38"/>
      <c r="XEZ7" s="38"/>
      <c r="XFA7" s="38"/>
      <c r="XFB7" s="38"/>
      <c r="XFC7" s="38"/>
      <c r="XFD7" s="38"/>
    </row>
    <row r="8" s="2" customFormat="1" ht="38.1" customHeight="1" spans="1:16384">
      <c r="A8" s="10" t="s">
        <v>145</v>
      </c>
      <c r="B8" s="22" t="s">
        <v>146</v>
      </c>
      <c r="C8" s="23"/>
      <c r="D8" s="23"/>
      <c r="E8" s="23"/>
      <c r="F8" s="23"/>
      <c r="G8" s="30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8"/>
      <c r="XEY8" s="38"/>
      <c r="XEZ8" s="38"/>
      <c r="XFA8" s="38"/>
      <c r="XFB8" s="38"/>
      <c r="XFC8" s="38"/>
      <c r="XFD8" s="38"/>
    </row>
    <row r="9" s="2" customFormat="1" ht="42" customHeight="1" spans="1:16384">
      <c r="A9" s="10" t="s">
        <v>147</v>
      </c>
      <c r="B9" s="10" t="s">
        <v>148</v>
      </c>
      <c r="C9" s="10" t="s">
        <v>149</v>
      </c>
      <c r="D9" s="24" t="s">
        <v>150</v>
      </c>
      <c r="E9" s="24" t="s">
        <v>151</v>
      </c>
      <c r="F9" s="8" t="s">
        <v>152</v>
      </c>
      <c r="G9" s="29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8"/>
      <c r="XEY9" s="38"/>
      <c r="XEZ9" s="38"/>
      <c r="XFA9" s="38"/>
      <c r="XFB9" s="38"/>
      <c r="XFC9" s="38"/>
      <c r="XFD9" s="38"/>
    </row>
    <row r="10" s="2" customFormat="1" ht="57" customHeight="1" spans="1:16384">
      <c r="A10" s="10"/>
      <c r="B10" s="10" t="s">
        <v>153</v>
      </c>
      <c r="C10" s="10" t="s">
        <v>154</v>
      </c>
      <c r="D10" s="10" t="s">
        <v>155</v>
      </c>
      <c r="E10" s="11" t="s">
        <v>156</v>
      </c>
      <c r="F10" s="31">
        <v>1</v>
      </c>
      <c r="G10" s="29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8"/>
      <c r="XEY10" s="38"/>
      <c r="XEZ10" s="38"/>
      <c r="XFA10" s="38"/>
      <c r="XFB10" s="38"/>
      <c r="XFC10" s="38"/>
      <c r="XFD10" s="38"/>
    </row>
    <row r="11" s="2" customFormat="1" ht="17.1" customHeight="1" spans="1:16384">
      <c r="A11" s="25"/>
      <c r="B11" s="25" t="s">
        <v>157</v>
      </c>
      <c r="C11" s="25" t="s">
        <v>158</v>
      </c>
      <c r="D11" s="25" t="s">
        <v>159</v>
      </c>
      <c r="E11" s="24" t="s">
        <v>160</v>
      </c>
      <c r="F11" s="32" t="s">
        <v>161</v>
      </c>
      <c r="G11" s="33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8"/>
      <c r="XEY11" s="38"/>
      <c r="XEZ11" s="38"/>
      <c r="XFA11" s="38"/>
      <c r="XFB11" s="38"/>
      <c r="XFC11" s="38"/>
      <c r="XFD11" s="38"/>
    </row>
    <row r="12" s="2" customFormat="1" ht="13.5" spans="1:16384">
      <c r="A12" s="25"/>
      <c r="B12" s="25"/>
      <c r="C12" s="25"/>
      <c r="D12" s="25"/>
      <c r="E12" s="25"/>
      <c r="F12" s="32" t="s">
        <v>162</v>
      </c>
      <c r="G12" s="33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8"/>
      <c r="XEY12" s="38"/>
      <c r="XEZ12" s="38"/>
      <c r="XFA12" s="38"/>
      <c r="XFB12" s="38"/>
      <c r="XFC12" s="38"/>
      <c r="XFD12" s="38"/>
    </row>
    <row r="13" s="2" customFormat="1" ht="13.5" spans="1:16384">
      <c r="A13" s="25"/>
      <c r="B13" s="25"/>
      <c r="C13" s="25"/>
      <c r="D13" s="25"/>
      <c r="E13" s="25"/>
      <c r="F13" s="32" t="s">
        <v>163</v>
      </c>
      <c r="G13" s="33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8"/>
      <c r="XEY13" s="38"/>
      <c r="XEZ13" s="38"/>
      <c r="XFA13" s="38"/>
      <c r="XFB13" s="38"/>
      <c r="XFC13" s="38"/>
      <c r="XFD13" s="38"/>
    </row>
    <row r="14" s="2" customFormat="1" ht="13.5" spans="1:16384">
      <c r="A14" s="25"/>
      <c r="B14" s="25"/>
      <c r="C14" s="25"/>
      <c r="D14" s="25"/>
      <c r="E14" s="25"/>
      <c r="F14" s="32" t="s">
        <v>164</v>
      </c>
      <c r="G14" s="33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8"/>
      <c r="XEY14" s="38"/>
      <c r="XEZ14" s="38"/>
      <c r="XFA14" s="38"/>
      <c r="XFB14" s="38"/>
      <c r="XFC14" s="38"/>
      <c r="XFD14" s="38"/>
    </row>
    <row r="15" s="2" customFormat="1" ht="13.5" spans="1:16384">
      <c r="A15" s="25"/>
      <c r="B15" s="25"/>
      <c r="C15" s="25"/>
      <c r="D15" s="25"/>
      <c r="E15" s="25"/>
      <c r="F15" s="32" t="s">
        <v>165</v>
      </c>
      <c r="G15" s="33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8"/>
      <c r="XEY15" s="38"/>
      <c r="XEZ15" s="38"/>
      <c r="XFA15" s="38"/>
      <c r="XFB15" s="38"/>
      <c r="XFC15" s="38"/>
      <c r="XFD15" s="38"/>
    </row>
    <row r="16" s="2" customFormat="1" ht="13.5" spans="1:16384">
      <c r="A16" s="25"/>
      <c r="B16" s="25"/>
      <c r="C16" s="25"/>
      <c r="D16" s="25"/>
      <c r="E16" s="25"/>
      <c r="F16" s="32" t="s">
        <v>166</v>
      </c>
      <c r="G16" s="33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8"/>
      <c r="XEY16" s="38"/>
      <c r="XEZ16" s="38"/>
      <c r="XFA16" s="38"/>
      <c r="XFB16" s="38"/>
      <c r="XFC16" s="38"/>
      <c r="XFD16" s="38"/>
    </row>
    <row r="17" s="2" customFormat="1" ht="13.5" spans="1:16384">
      <c r="A17" s="25"/>
      <c r="B17" s="25"/>
      <c r="C17" s="25"/>
      <c r="D17" s="25"/>
      <c r="E17" s="25"/>
      <c r="F17" s="32" t="s">
        <v>167</v>
      </c>
      <c r="G17" s="33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8"/>
      <c r="XEY17" s="38"/>
      <c r="XEZ17" s="38"/>
      <c r="XFA17" s="38"/>
      <c r="XFB17" s="38"/>
      <c r="XFC17" s="38"/>
      <c r="XFD17" s="38"/>
    </row>
    <row r="18" s="2" customFormat="1" ht="13.5" spans="1:16384">
      <c r="A18" s="25"/>
      <c r="B18" s="25"/>
      <c r="C18" s="25"/>
      <c r="D18" s="25"/>
      <c r="E18" s="25"/>
      <c r="F18" s="32" t="s">
        <v>168</v>
      </c>
      <c r="G18" s="33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8"/>
      <c r="XEY18" s="38"/>
      <c r="XEZ18" s="38"/>
      <c r="XFA18" s="38"/>
      <c r="XFB18" s="38"/>
      <c r="XFC18" s="38"/>
      <c r="XFD18" s="38"/>
    </row>
    <row r="19" s="2" customFormat="1" ht="13.5" spans="1:16384">
      <c r="A19" s="25"/>
      <c r="B19" s="25"/>
      <c r="C19" s="25"/>
      <c r="D19" s="26"/>
      <c r="E19" s="26"/>
      <c r="F19" s="32" t="s">
        <v>169</v>
      </c>
      <c r="G19" s="33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8"/>
      <c r="XEY19" s="38"/>
      <c r="XEZ19" s="38"/>
      <c r="XFA19" s="38"/>
      <c r="XFB19" s="38"/>
      <c r="XFC19" s="38"/>
      <c r="XFD19" s="38"/>
    </row>
    <row r="20" s="2" customFormat="1" ht="30" customHeight="1" spans="1:16384">
      <c r="A20" s="25"/>
      <c r="B20" s="25"/>
      <c r="C20" s="10" t="s">
        <v>170</v>
      </c>
      <c r="D20" s="26" t="s">
        <v>171</v>
      </c>
      <c r="E20" s="26" t="s">
        <v>171</v>
      </c>
      <c r="F20" s="31">
        <v>1</v>
      </c>
      <c r="G20" s="29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8"/>
      <c r="XEY20" s="38"/>
      <c r="XEZ20" s="38"/>
      <c r="XFA20" s="38"/>
      <c r="XFB20" s="38"/>
      <c r="XFC20" s="38"/>
      <c r="XFD20" s="38"/>
    </row>
    <row r="21" s="2" customFormat="1" ht="33" customHeight="1" spans="1:16384">
      <c r="A21" s="10"/>
      <c r="B21" s="25"/>
      <c r="C21" s="24" t="s">
        <v>172</v>
      </c>
      <c r="D21" s="10" t="s">
        <v>173</v>
      </c>
      <c r="E21" s="10" t="s">
        <v>174</v>
      </c>
      <c r="F21" s="8" t="s">
        <v>175</v>
      </c>
      <c r="G21" s="29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8"/>
      <c r="XEY21" s="38"/>
      <c r="XEZ21" s="38"/>
      <c r="XFA21" s="38"/>
      <c r="XFB21" s="38"/>
      <c r="XFC21" s="38"/>
      <c r="XFD21" s="38"/>
    </row>
    <row r="22" s="2" customFormat="1" ht="38" customHeight="1" spans="1:16384">
      <c r="A22" s="25"/>
      <c r="B22" s="26"/>
      <c r="C22" s="25"/>
      <c r="D22" s="10" t="s">
        <v>176</v>
      </c>
      <c r="E22" s="10" t="s">
        <v>177</v>
      </c>
      <c r="F22" s="34">
        <v>1</v>
      </c>
      <c r="G22" s="35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8"/>
      <c r="XEY22" s="38"/>
      <c r="XEZ22" s="38"/>
      <c r="XFA22" s="38"/>
      <c r="XFB22" s="38"/>
      <c r="XFC22" s="38"/>
      <c r="XFD22" s="38"/>
    </row>
    <row r="23" s="2" customFormat="1" ht="63" customHeight="1" spans="1:16384">
      <c r="A23" s="10"/>
      <c r="B23" s="10" t="s">
        <v>178</v>
      </c>
      <c r="C23" s="10" t="s">
        <v>179</v>
      </c>
      <c r="D23" s="10" t="s">
        <v>180</v>
      </c>
      <c r="E23" s="10" t="s">
        <v>181</v>
      </c>
      <c r="F23" s="8" t="s">
        <v>182</v>
      </c>
      <c r="G23" s="29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8"/>
      <c r="XEY23" s="38"/>
      <c r="XEZ23" s="38"/>
      <c r="XFA23" s="38"/>
      <c r="XFB23" s="38"/>
      <c r="XFC23" s="38"/>
      <c r="XFD23" s="38"/>
    </row>
    <row r="24" s="2" customFormat="1" ht="46" customHeight="1" spans="1:16384">
      <c r="A24" s="10"/>
      <c r="B24" s="10" t="s">
        <v>183</v>
      </c>
      <c r="C24" s="10" t="s">
        <v>184</v>
      </c>
      <c r="D24" s="10" t="s">
        <v>185</v>
      </c>
      <c r="E24" s="10" t="s">
        <v>185</v>
      </c>
      <c r="F24" s="36" t="s">
        <v>186</v>
      </c>
      <c r="G24" s="29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8"/>
      <c r="XEY24" s="38"/>
      <c r="XEZ24" s="38"/>
      <c r="XFA24" s="38"/>
      <c r="XFB24" s="38"/>
      <c r="XFC24" s="38"/>
      <c r="XFD24" s="38"/>
    </row>
    <row r="25" s="2" customFormat="1" ht="44" customHeight="1" spans="1:16384">
      <c r="A25" s="27" t="s">
        <v>187</v>
      </c>
      <c r="B25" s="27"/>
      <c r="C25" s="27"/>
      <c r="D25" s="27"/>
      <c r="E25" s="27"/>
      <c r="F25" s="27"/>
      <c r="G25" s="2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  <c r="UN25" s="37"/>
      <c r="UO25" s="37"/>
      <c r="UP25" s="37"/>
      <c r="UQ25" s="37"/>
      <c r="UR25" s="37"/>
      <c r="US25" s="37"/>
      <c r="UT25" s="37"/>
      <c r="UU25" s="37"/>
      <c r="UV25" s="37"/>
      <c r="UW25" s="37"/>
      <c r="UX25" s="37"/>
      <c r="UY25" s="37"/>
      <c r="UZ25" s="37"/>
      <c r="VA25" s="37"/>
      <c r="VB25" s="37"/>
      <c r="VC25" s="37"/>
      <c r="VD25" s="37"/>
      <c r="VE25" s="37"/>
      <c r="VF25" s="37"/>
      <c r="VG25" s="37"/>
      <c r="VH25" s="37"/>
      <c r="VI25" s="37"/>
      <c r="VJ25" s="37"/>
      <c r="VK25" s="37"/>
      <c r="VL25" s="37"/>
      <c r="VM25" s="37"/>
      <c r="VN25" s="37"/>
      <c r="VO25" s="37"/>
      <c r="VP25" s="37"/>
      <c r="VQ25" s="37"/>
      <c r="VR25" s="37"/>
      <c r="VS25" s="37"/>
      <c r="VT25" s="37"/>
      <c r="VU25" s="37"/>
      <c r="VV25" s="37"/>
      <c r="VW25" s="37"/>
      <c r="VX25" s="37"/>
      <c r="VY25" s="37"/>
      <c r="VZ25" s="37"/>
      <c r="WA25" s="37"/>
      <c r="WB25" s="37"/>
      <c r="WC25" s="37"/>
      <c r="WD25" s="37"/>
      <c r="WE25" s="37"/>
      <c r="WF25" s="37"/>
      <c r="WG25" s="37"/>
      <c r="WH25" s="37"/>
      <c r="WI25" s="37"/>
      <c r="WJ25" s="37"/>
      <c r="WK25" s="37"/>
      <c r="WL25" s="37"/>
      <c r="WM25" s="37"/>
      <c r="WN25" s="37"/>
      <c r="WO25" s="37"/>
      <c r="WP25" s="37"/>
      <c r="WQ25" s="37"/>
      <c r="WR25" s="37"/>
      <c r="WS25" s="37"/>
      <c r="WT25" s="37"/>
      <c r="WU25" s="37"/>
      <c r="WV25" s="37"/>
      <c r="WW25" s="37"/>
      <c r="WX25" s="37"/>
      <c r="WY25" s="37"/>
      <c r="WZ25" s="37"/>
      <c r="XA25" s="37"/>
      <c r="XB25" s="37"/>
      <c r="XC25" s="37"/>
      <c r="XD25" s="37"/>
      <c r="XE25" s="37"/>
      <c r="XF25" s="37"/>
      <c r="XG25" s="37"/>
      <c r="XH25" s="37"/>
      <c r="XI25" s="37"/>
      <c r="XJ25" s="37"/>
      <c r="XK25" s="37"/>
      <c r="XL25" s="37"/>
      <c r="XM25" s="37"/>
      <c r="XN25" s="37"/>
      <c r="XO25" s="37"/>
      <c r="XP25" s="37"/>
      <c r="XQ25" s="37"/>
      <c r="XR25" s="37"/>
      <c r="XS25" s="37"/>
      <c r="XT25" s="37"/>
      <c r="XU25" s="37"/>
      <c r="XV25" s="37"/>
      <c r="XW25" s="37"/>
      <c r="XX25" s="37"/>
      <c r="XY25" s="37"/>
      <c r="XZ25" s="37"/>
      <c r="YA25" s="37"/>
      <c r="YB25" s="37"/>
      <c r="YC25" s="37"/>
      <c r="YD25" s="37"/>
      <c r="YE25" s="37"/>
      <c r="YF25" s="37"/>
      <c r="YG25" s="37"/>
      <c r="YH25" s="37"/>
      <c r="YI25" s="37"/>
      <c r="YJ25" s="37"/>
      <c r="YK25" s="37"/>
      <c r="YL25" s="37"/>
      <c r="YM25" s="37"/>
      <c r="YN25" s="37"/>
      <c r="YO25" s="37"/>
      <c r="YP25" s="37"/>
      <c r="YQ25" s="37"/>
      <c r="YR25" s="37"/>
      <c r="YS25" s="37"/>
      <c r="YT25" s="37"/>
      <c r="YU25" s="37"/>
      <c r="YV25" s="37"/>
      <c r="YW25" s="37"/>
      <c r="YX25" s="37"/>
      <c r="YY25" s="37"/>
      <c r="YZ25" s="37"/>
      <c r="ZA25" s="37"/>
      <c r="ZB25" s="37"/>
      <c r="ZC25" s="37"/>
      <c r="ZD25" s="37"/>
      <c r="ZE25" s="37"/>
      <c r="ZF25" s="37"/>
      <c r="ZG25" s="37"/>
      <c r="ZH25" s="37"/>
      <c r="ZI25" s="37"/>
      <c r="ZJ25" s="37"/>
      <c r="ZK25" s="37"/>
      <c r="ZL25" s="37"/>
      <c r="ZM25" s="37"/>
      <c r="ZN25" s="37"/>
      <c r="ZO25" s="37"/>
      <c r="ZP25" s="37"/>
      <c r="ZQ25" s="37"/>
      <c r="ZR25" s="37"/>
      <c r="ZS25" s="37"/>
      <c r="ZT25" s="37"/>
      <c r="ZU25" s="37"/>
      <c r="ZV25" s="37"/>
      <c r="ZW25" s="37"/>
      <c r="ZX25" s="37"/>
      <c r="ZY25" s="37"/>
      <c r="ZZ25" s="37"/>
      <c r="AAA25" s="37"/>
      <c r="AAB25" s="37"/>
      <c r="AAC25" s="37"/>
      <c r="AAD25" s="37"/>
      <c r="AAE25" s="37"/>
      <c r="AAF25" s="37"/>
      <c r="AAG25" s="37"/>
      <c r="AAH25" s="37"/>
      <c r="AAI25" s="37"/>
      <c r="AAJ25" s="37"/>
      <c r="AAK25" s="37"/>
      <c r="AAL25" s="37"/>
      <c r="AAM25" s="37"/>
      <c r="AAN25" s="37"/>
      <c r="AAO25" s="37"/>
      <c r="AAP25" s="37"/>
      <c r="AAQ25" s="37"/>
      <c r="AAR25" s="37"/>
      <c r="AAS25" s="37"/>
      <c r="AAT25" s="37"/>
      <c r="AAU25" s="37"/>
      <c r="AAV25" s="37"/>
      <c r="AAW25" s="37"/>
      <c r="AAX25" s="37"/>
      <c r="AAY25" s="37"/>
      <c r="AAZ25" s="37"/>
      <c r="ABA25" s="37"/>
      <c r="ABB25" s="37"/>
      <c r="ABC25" s="37"/>
      <c r="ABD25" s="37"/>
      <c r="ABE25" s="37"/>
      <c r="ABF25" s="37"/>
      <c r="ABG25" s="37"/>
      <c r="ABH25" s="37"/>
      <c r="ABI25" s="37"/>
      <c r="ABJ25" s="37"/>
      <c r="ABK25" s="37"/>
      <c r="ABL25" s="37"/>
      <c r="ABM25" s="37"/>
      <c r="ABN25" s="37"/>
      <c r="ABO25" s="37"/>
      <c r="ABP25" s="37"/>
      <c r="ABQ25" s="37"/>
      <c r="ABR25" s="37"/>
      <c r="ABS25" s="37"/>
      <c r="ABT25" s="37"/>
      <c r="ABU25" s="37"/>
      <c r="ABV25" s="37"/>
      <c r="ABW25" s="37"/>
      <c r="ABX25" s="37"/>
      <c r="ABY25" s="37"/>
      <c r="ABZ25" s="37"/>
      <c r="ACA25" s="37"/>
      <c r="ACB25" s="37"/>
      <c r="ACC25" s="37"/>
      <c r="ACD25" s="37"/>
      <c r="ACE25" s="37"/>
      <c r="ACF25" s="37"/>
      <c r="ACG25" s="37"/>
      <c r="ACH25" s="37"/>
      <c r="ACI25" s="37"/>
      <c r="ACJ25" s="37"/>
      <c r="ACK25" s="37"/>
      <c r="ACL25" s="37"/>
      <c r="ACM25" s="37"/>
      <c r="ACN25" s="37"/>
      <c r="ACO25" s="37"/>
      <c r="ACP25" s="37"/>
      <c r="ACQ25" s="37"/>
      <c r="ACR25" s="37"/>
      <c r="ACS25" s="37"/>
      <c r="ACT25" s="37"/>
      <c r="ACU25" s="37"/>
      <c r="ACV25" s="37"/>
      <c r="ACW25" s="37"/>
      <c r="ACX25" s="37"/>
      <c r="ACY25" s="37"/>
      <c r="ACZ25" s="37"/>
      <c r="ADA25" s="37"/>
      <c r="ADB25" s="37"/>
      <c r="ADC25" s="37"/>
      <c r="ADD25" s="37"/>
      <c r="ADE25" s="37"/>
      <c r="ADF25" s="37"/>
      <c r="ADG25" s="37"/>
      <c r="ADH25" s="37"/>
      <c r="ADI25" s="37"/>
      <c r="ADJ25" s="37"/>
      <c r="ADK25" s="37"/>
      <c r="ADL25" s="37"/>
      <c r="ADM25" s="37"/>
      <c r="ADN25" s="37"/>
      <c r="ADO25" s="37"/>
      <c r="ADP25" s="37"/>
      <c r="ADQ25" s="37"/>
      <c r="ADR25" s="37"/>
      <c r="ADS25" s="37"/>
      <c r="ADT25" s="37"/>
      <c r="ADU25" s="37"/>
      <c r="ADV25" s="37"/>
      <c r="ADW25" s="37"/>
      <c r="ADX25" s="37"/>
      <c r="ADY25" s="37"/>
      <c r="ADZ25" s="37"/>
      <c r="AEA25" s="37"/>
      <c r="AEB25" s="37"/>
      <c r="AEC25" s="37"/>
      <c r="AED25" s="37"/>
      <c r="AEE25" s="37"/>
      <c r="AEF25" s="37"/>
      <c r="AEG25" s="37"/>
      <c r="AEH25" s="37"/>
      <c r="AEI25" s="37"/>
      <c r="AEJ25" s="37"/>
      <c r="AEK25" s="37"/>
      <c r="AEL25" s="37"/>
      <c r="AEM25" s="37"/>
      <c r="AEN25" s="37"/>
      <c r="AEO25" s="37"/>
      <c r="AEP25" s="37"/>
      <c r="AEQ25" s="37"/>
      <c r="AER25" s="37"/>
      <c r="AES25" s="37"/>
      <c r="AET25" s="37"/>
      <c r="AEU25" s="37"/>
      <c r="AEV25" s="37"/>
      <c r="AEW25" s="37"/>
      <c r="AEX25" s="37"/>
      <c r="AEY25" s="37"/>
      <c r="AEZ25" s="37"/>
      <c r="AFA25" s="37"/>
      <c r="AFB25" s="37"/>
      <c r="AFC25" s="37"/>
      <c r="AFD25" s="37"/>
      <c r="AFE25" s="37"/>
      <c r="AFF25" s="37"/>
      <c r="AFG25" s="37"/>
      <c r="AFH25" s="37"/>
      <c r="AFI25" s="37"/>
      <c r="AFJ25" s="37"/>
      <c r="AFK25" s="37"/>
      <c r="AFL25" s="37"/>
      <c r="AFM25" s="37"/>
      <c r="AFN25" s="37"/>
      <c r="AFO25" s="37"/>
      <c r="AFP25" s="37"/>
      <c r="AFQ25" s="37"/>
      <c r="AFR25" s="37"/>
      <c r="AFS25" s="37"/>
      <c r="AFT25" s="37"/>
      <c r="AFU25" s="37"/>
      <c r="AFV25" s="37"/>
      <c r="AFW25" s="37"/>
      <c r="AFX25" s="37"/>
      <c r="AFY25" s="37"/>
      <c r="AFZ25" s="37"/>
      <c r="AGA25" s="37"/>
      <c r="AGB25" s="37"/>
      <c r="AGC25" s="37"/>
      <c r="AGD25" s="37"/>
      <c r="AGE25" s="37"/>
      <c r="AGF25" s="37"/>
      <c r="AGG25" s="37"/>
      <c r="AGH25" s="37"/>
      <c r="AGI25" s="37"/>
      <c r="AGJ25" s="37"/>
      <c r="AGK25" s="37"/>
      <c r="AGL25" s="37"/>
      <c r="AGM25" s="37"/>
      <c r="AGN25" s="37"/>
      <c r="AGO25" s="37"/>
      <c r="AGP25" s="37"/>
      <c r="AGQ25" s="37"/>
      <c r="AGR25" s="37"/>
      <c r="AGS25" s="37"/>
      <c r="AGT25" s="37"/>
      <c r="AGU25" s="37"/>
      <c r="AGV25" s="37"/>
      <c r="AGW25" s="37"/>
      <c r="AGX25" s="37"/>
      <c r="AGY25" s="37"/>
      <c r="AGZ25" s="37"/>
      <c r="AHA25" s="37"/>
      <c r="AHB25" s="37"/>
      <c r="AHC25" s="37"/>
      <c r="AHD25" s="37"/>
      <c r="AHE25" s="37"/>
      <c r="AHF25" s="37"/>
      <c r="AHG25" s="37"/>
      <c r="AHH25" s="37"/>
      <c r="AHI25" s="37"/>
      <c r="AHJ25" s="37"/>
      <c r="AHK25" s="37"/>
      <c r="AHL25" s="37"/>
      <c r="AHM25" s="37"/>
      <c r="AHN25" s="37"/>
      <c r="AHO25" s="37"/>
      <c r="AHP25" s="37"/>
      <c r="AHQ25" s="37"/>
      <c r="AHR25" s="37"/>
      <c r="AHS25" s="37"/>
      <c r="AHT25" s="37"/>
      <c r="AHU25" s="37"/>
      <c r="AHV25" s="37"/>
      <c r="AHW25" s="37"/>
      <c r="AHX25" s="37"/>
      <c r="AHY25" s="37"/>
      <c r="AHZ25" s="37"/>
      <c r="AIA25" s="37"/>
      <c r="AIB25" s="37"/>
      <c r="AIC25" s="37"/>
      <c r="AID25" s="37"/>
      <c r="AIE25" s="37"/>
      <c r="AIF25" s="37"/>
      <c r="AIG25" s="37"/>
      <c r="AIH25" s="37"/>
      <c r="AII25" s="37"/>
      <c r="AIJ25" s="37"/>
      <c r="AIK25" s="37"/>
      <c r="AIL25" s="37"/>
      <c r="AIM25" s="37"/>
      <c r="AIN25" s="37"/>
      <c r="AIO25" s="37"/>
      <c r="AIP25" s="37"/>
      <c r="AIQ25" s="37"/>
      <c r="AIR25" s="37"/>
      <c r="AIS25" s="37"/>
      <c r="AIT25" s="37"/>
      <c r="AIU25" s="37"/>
      <c r="AIV25" s="37"/>
      <c r="AIW25" s="37"/>
      <c r="AIX25" s="37"/>
      <c r="AIY25" s="37"/>
      <c r="AIZ25" s="37"/>
      <c r="AJA25" s="37"/>
      <c r="AJB25" s="37"/>
      <c r="AJC25" s="37"/>
      <c r="AJD25" s="37"/>
      <c r="AJE25" s="37"/>
      <c r="AJF25" s="37"/>
      <c r="AJG25" s="37"/>
      <c r="AJH25" s="37"/>
      <c r="AJI25" s="37"/>
      <c r="AJJ25" s="37"/>
      <c r="AJK25" s="37"/>
      <c r="AJL25" s="37"/>
      <c r="AJM25" s="37"/>
      <c r="AJN25" s="37"/>
      <c r="AJO25" s="37"/>
      <c r="AJP25" s="37"/>
      <c r="AJQ25" s="37"/>
      <c r="AJR25" s="37"/>
      <c r="AJS25" s="37"/>
      <c r="AJT25" s="37"/>
      <c r="AJU25" s="37"/>
      <c r="AJV25" s="37"/>
      <c r="AJW25" s="37"/>
      <c r="AJX25" s="37"/>
      <c r="AJY25" s="37"/>
      <c r="AJZ25" s="37"/>
      <c r="AKA25" s="37"/>
      <c r="AKB25" s="37"/>
      <c r="AKC25" s="37"/>
      <c r="AKD25" s="37"/>
      <c r="AKE25" s="37"/>
      <c r="AKF25" s="37"/>
      <c r="AKG25" s="37"/>
      <c r="AKH25" s="37"/>
      <c r="AKI25" s="37"/>
      <c r="AKJ25" s="37"/>
      <c r="AKK25" s="37"/>
      <c r="AKL25" s="37"/>
      <c r="AKM25" s="37"/>
      <c r="AKN25" s="37"/>
      <c r="AKO25" s="37"/>
      <c r="AKP25" s="37"/>
      <c r="AKQ25" s="37"/>
      <c r="AKR25" s="37"/>
      <c r="AKS25" s="37"/>
      <c r="AKT25" s="37"/>
      <c r="AKU25" s="37"/>
      <c r="AKV25" s="37"/>
      <c r="AKW25" s="37"/>
      <c r="AKX25" s="37"/>
      <c r="AKY25" s="37"/>
      <c r="AKZ25" s="37"/>
      <c r="ALA25" s="37"/>
      <c r="ALB25" s="37"/>
      <c r="ALC25" s="37"/>
      <c r="ALD25" s="37"/>
      <c r="ALE25" s="37"/>
      <c r="ALF25" s="37"/>
      <c r="ALG25" s="37"/>
      <c r="ALH25" s="37"/>
      <c r="ALI25" s="37"/>
      <c r="ALJ25" s="37"/>
      <c r="ALK25" s="37"/>
      <c r="ALL25" s="37"/>
      <c r="ALM25" s="37"/>
      <c r="ALN25" s="37"/>
      <c r="ALO25" s="37"/>
      <c r="ALP25" s="37"/>
      <c r="ALQ25" s="37"/>
      <c r="ALR25" s="37"/>
      <c r="ALS25" s="37"/>
      <c r="ALT25" s="37"/>
      <c r="ALU25" s="37"/>
      <c r="ALV25" s="37"/>
      <c r="ALW25" s="37"/>
      <c r="ALX25" s="37"/>
      <c r="ALY25" s="37"/>
      <c r="ALZ25" s="37"/>
      <c r="AMA25" s="37"/>
      <c r="AMB25" s="37"/>
      <c r="AMC25" s="37"/>
      <c r="AMD25" s="37"/>
      <c r="AME25" s="37"/>
      <c r="AMF25" s="37"/>
      <c r="AMG25" s="37"/>
      <c r="AMH25" s="37"/>
      <c r="AMI25" s="37"/>
      <c r="AMJ25" s="37"/>
      <c r="AMK25" s="37"/>
      <c r="AML25" s="37"/>
      <c r="AMM25" s="37"/>
      <c r="AMN25" s="37"/>
      <c r="AMO25" s="37"/>
      <c r="AMP25" s="37"/>
      <c r="AMQ25" s="37"/>
      <c r="AMR25" s="37"/>
      <c r="AMS25" s="37"/>
      <c r="AMT25" s="37"/>
      <c r="AMU25" s="37"/>
      <c r="AMV25" s="37"/>
      <c r="AMW25" s="37"/>
      <c r="AMX25" s="37"/>
      <c r="AMY25" s="37"/>
      <c r="AMZ25" s="37"/>
      <c r="ANA25" s="37"/>
      <c r="ANB25" s="37"/>
      <c r="ANC25" s="37"/>
      <c r="AND25" s="37"/>
      <c r="ANE25" s="37"/>
      <c r="ANF25" s="37"/>
      <c r="ANG25" s="37"/>
      <c r="ANH25" s="37"/>
      <c r="ANI25" s="37"/>
      <c r="ANJ25" s="37"/>
      <c r="ANK25" s="37"/>
      <c r="ANL25" s="37"/>
      <c r="ANM25" s="37"/>
      <c r="ANN25" s="37"/>
      <c r="ANO25" s="37"/>
      <c r="ANP25" s="37"/>
      <c r="ANQ25" s="37"/>
      <c r="ANR25" s="37"/>
      <c r="ANS25" s="37"/>
      <c r="ANT25" s="37"/>
      <c r="ANU25" s="37"/>
      <c r="ANV25" s="37"/>
      <c r="ANW25" s="37"/>
      <c r="ANX25" s="37"/>
      <c r="ANY25" s="37"/>
      <c r="ANZ25" s="37"/>
      <c r="AOA25" s="37"/>
      <c r="AOB25" s="37"/>
      <c r="AOC25" s="37"/>
      <c r="AOD25" s="37"/>
      <c r="AOE25" s="37"/>
      <c r="AOF25" s="37"/>
      <c r="AOG25" s="37"/>
      <c r="AOH25" s="37"/>
      <c r="AOI25" s="37"/>
      <c r="AOJ25" s="37"/>
      <c r="AOK25" s="37"/>
      <c r="AOL25" s="37"/>
      <c r="AOM25" s="37"/>
      <c r="AON25" s="37"/>
      <c r="AOO25" s="37"/>
      <c r="AOP25" s="37"/>
      <c r="AOQ25" s="37"/>
      <c r="AOR25" s="37"/>
      <c r="AOS25" s="37"/>
      <c r="AOT25" s="37"/>
      <c r="AOU25" s="37"/>
      <c r="AOV25" s="37"/>
      <c r="AOW25" s="37"/>
      <c r="AOX25" s="37"/>
      <c r="AOY25" s="37"/>
      <c r="AOZ25" s="37"/>
      <c r="APA25" s="37"/>
      <c r="APB25" s="37"/>
      <c r="APC25" s="37"/>
      <c r="APD25" s="37"/>
      <c r="APE25" s="37"/>
      <c r="APF25" s="37"/>
      <c r="APG25" s="37"/>
      <c r="APH25" s="37"/>
      <c r="API25" s="37"/>
      <c r="APJ25" s="37"/>
      <c r="APK25" s="37"/>
      <c r="APL25" s="37"/>
      <c r="APM25" s="37"/>
      <c r="APN25" s="37"/>
      <c r="APO25" s="37"/>
      <c r="APP25" s="37"/>
      <c r="APQ25" s="37"/>
      <c r="APR25" s="37"/>
      <c r="APS25" s="37"/>
      <c r="APT25" s="37"/>
      <c r="APU25" s="37"/>
      <c r="APV25" s="37"/>
      <c r="APW25" s="37"/>
      <c r="APX25" s="37"/>
      <c r="APY25" s="37"/>
      <c r="APZ25" s="37"/>
      <c r="AQA25" s="37"/>
      <c r="AQB25" s="37"/>
      <c r="AQC25" s="37"/>
      <c r="AQD25" s="37"/>
      <c r="AQE25" s="37"/>
      <c r="AQF25" s="37"/>
      <c r="AQG25" s="37"/>
      <c r="AQH25" s="37"/>
      <c r="AQI25" s="37"/>
      <c r="AQJ25" s="37"/>
      <c r="AQK25" s="37"/>
      <c r="AQL25" s="37"/>
      <c r="AQM25" s="37"/>
      <c r="AQN25" s="37"/>
      <c r="AQO25" s="37"/>
      <c r="AQP25" s="37"/>
      <c r="AQQ25" s="37"/>
      <c r="AQR25" s="37"/>
      <c r="AQS25" s="37"/>
      <c r="AQT25" s="37"/>
      <c r="AQU25" s="37"/>
      <c r="AQV25" s="37"/>
      <c r="AQW25" s="37"/>
      <c r="AQX25" s="37"/>
      <c r="AQY25" s="37"/>
      <c r="AQZ25" s="37"/>
      <c r="ARA25" s="37"/>
      <c r="ARB25" s="37"/>
      <c r="ARC25" s="37"/>
      <c r="ARD25" s="37"/>
      <c r="ARE25" s="37"/>
      <c r="ARF25" s="37"/>
      <c r="ARG25" s="37"/>
      <c r="ARH25" s="37"/>
      <c r="ARI25" s="37"/>
      <c r="ARJ25" s="37"/>
      <c r="ARK25" s="37"/>
      <c r="ARL25" s="37"/>
      <c r="ARM25" s="37"/>
      <c r="ARN25" s="37"/>
      <c r="ARO25" s="37"/>
      <c r="ARP25" s="37"/>
      <c r="ARQ25" s="37"/>
      <c r="ARR25" s="37"/>
      <c r="ARS25" s="37"/>
      <c r="ART25" s="37"/>
      <c r="ARU25" s="37"/>
      <c r="ARV25" s="37"/>
      <c r="ARW25" s="37"/>
      <c r="ARX25" s="37"/>
      <c r="ARY25" s="37"/>
      <c r="ARZ25" s="37"/>
      <c r="ASA25" s="37"/>
      <c r="ASB25" s="37"/>
      <c r="ASC25" s="37"/>
      <c r="ASD25" s="37"/>
      <c r="ASE25" s="37"/>
      <c r="ASF25" s="37"/>
      <c r="ASG25" s="37"/>
      <c r="ASH25" s="37"/>
      <c r="ASI25" s="37"/>
      <c r="ASJ25" s="37"/>
      <c r="ASK25" s="37"/>
      <c r="ASL25" s="37"/>
      <c r="ASM25" s="37"/>
      <c r="ASN25" s="37"/>
      <c r="ASO25" s="37"/>
      <c r="ASP25" s="37"/>
      <c r="ASQ25" s="37"/>
      <c r="ASR25" s="37"/>
      <c r="ASS25" s="37"/>
      <c r="AST25" s="37"/>
      <c r="ASU25" s="37"/>
      <c r="ASV25" s="37"/>
      <c r="ASW25" s="37"/>
      <c r="ASX25" s="37"/>
      <c r="ASY25" s="37"/>
      <c r="ASZ25" s="37"/>
      <c r="ATA25" s="37"/>
      <c r="ATB25" s="37"/>
      <c r="ATC25" s="37"/>
      <c r="ATD25" s="37"/>
      <c r="ATE25" s="37"/>
      <c r="ATF25" s="37"/>
      <c r="ATG25" s="37"/>
      <c r="ATH25" s="37"/>
      <c r="ATI25" s="37"/>
      <c r="ATJ25" s="37"/>
      <c r="ATK25" s="37"/>
      <c r="ATL25" s="37"/>
      <c r="ATM25" s="37"/>
      <c r="ATN25" s="37"/>
      <c r="ATO25" s="37"/>
      <c r="ATP25" s="37"/>
      <c r="ATQ25" s="37"/>
      <c r="ATR25" s="37"/>
      <c r="ATS25" s="37"/>
      <c r="ATT25" s="37"/>
      <c r="ATU25" s="37"/>
      <c r="ATV25" s="37"/>
      <c r="ATW25" s="37"/>
      <c r="ATX25" s="37"/>
      <c r="ATY25" s="37"/>
      <c r="ATZ25" s="37"/>
      <c r="AUA25" s="37"/>
      <c r="AUB25" s="37"/>
      <c r="AUC25" s="37"/>
      <c r="AUD25" s="37"/>
      <c r="AUE25" s="37"/>
      <c r="AUF25" s="37"/>
      <c r="AUG25" s="37"/>
      <c r="AUH25" s="37"/>
      <c r="AUI25" s="37"/>
      <c r="AUJ25" s="37"/>
      <c r="AUK25" s="37"/>
      <c r="AUL25" s="37"/>
      <c r="AUM25" s="37"/>
      <c r="AUN25" s="37"/>
      <c r="AUO25" s="37"/>
      <c r="AUP25" s="37"/>
      <c r="AUQ25" s="37"/>
      <c r="AUR25" s="37"/>
      <c r="AUS25" s="37"/>
      <c r="AUT25" s="37"/>
      <c r="AUU25" s="37"/>
      <c r="AUV25" s="37"/>
      <c r="AUW25" s="37"/>
      <c r="AUX25" s="37"/>
      <c r="AUY25" s="37"/>
      <c r="AUZ25" s="37"/>
      <c r="AVA25" s="37"/>
      <c r="AVB25" s="37"/>
      <c r="AVC25" s="37"/>
      <c r="AVD25" s="37"/>
      <c r="AVE25" s="37"/>
      <c r="AVF25" s="37"/>
      <c r="AVG25" s="37"/>
      <c r="AVH25" s="37"/>
      <c r="AVI25" s="37"/>
      <c r="AVJ25" s="37"/>
      <c r="AVK25" s="37"/>
      <c r="AVL25" s="37"/>
      <c r="AVM25" s="37"/>
      <c r="AVN25" s="37"/>
      <c r="AVO25" s="37"/>
      <c r="AVP25" s="37"/>
      <c r="AVQ25" s="37"/>
      <c r="AVR25" s="37"/>
      <c r="AVS25" s="37"/>
      <c r="AVT25" s="37"/>
      <c r="AVU25" s="37"/>
      <c r="AVV25" s="37"/>
      <c r="AVW25" s="37"/>
      <c r="AVX25" s="37"/>
      <c r="AVY25" s="37"/>
      <c r="AVZ25" s="37"/>
      <c r="AWA25" s="37"/>
      <c r="AWB25" s="37"/>
      <c r="AWC25" s="37"/>
      <c r="AWD25" s="37"/>
      <c r="AWE25" s="37"/>
      <c r="AWF25" s="37"/>
      <c r="AWG25" s="37"/>
      <c r="AWH25" s="37"/>
      <c r="AWI25" s="37"/>
      <c r="AWJ25" s="37"/>
      <c r="AWK25" s="37"/>
      <c r="AWL25" s="37"/>
      <c r="AWM25" s="37"/>
      <c r="AWN25" s="37"/>
      <c r="AWO25" s="37"/>
      <c r="AWP25" s="37"/>
      <c r="AWQ25" s="37"/>
      <c r="AWR25" s="37"/>
      <c r="AWS25" s="37"/>
      <c r="AWT25" s="37"/>
      <c r="AWU25" s="37"/>
      <c r="AWV25" s="37"/>
      <c r="AWW25" s="37"/>
      <c r="AWX25" s="37"/>
      <c r="AWY25" s="37"/>
      <c r="AWZ25" s="37"/>
      <c r="AXA25" s="37"/>
      <c r="AXB25" s="37"/>
      <c r="AXC25" s="37"/>
      <c r="AXD25" s="37"/>
      <c r="AXE25" s="37"/>
      <c r="AXF25" s="37"/>
      <c r="AXG25" s="37"/>
      <c r="AXH25" s="37"/>
      <c r="AXI25" s="37"/>
      <c r="AXJ25" s="37"/>
      <c r="AXK25" s="37"/>
      <c r="AXL25" s="37"/>
      <c r="AXM25" s="37"/>
      <c r="AXN25" s="37"/>
      <c r="AXO25" s="37"/>
      <c r="AXP25" s="37"/>
      <c r="AXQ25" s="37"/>
      <c r="AXR25" s="37"/>
      <c r="AXS25" s="37"/>
      <c r="AXT25" s="37"/>
      <c r="AXU25" s="37"/>
      <c r="AXV25" s="37"/>
      <c r="AXW25" s="37"/>
      <c r="AXX25" s="37"/>
      <c r="AXY25" s="37"/>
      <c r="AXZ25" s="37"/>
      <c r="AYA25" s="37"/>
      <c r="AYB25" s="37"/>
      <c r="AYC25" s="37"/>
      <c r="AYD25" s="37"/>
      <c r="AYE25" s="37"/>
      <c r="AYF25" s="37"/>
      <c r="AYG25" s="37"/>
      <c r="AYH25" s="37"/>
      <c r="AYI25" s="37"/>
      <c r="AYJ25" s="37"/>
      <c r="AYK25" s="37"/>
      <c r="AYL25" s="37"/>
      <c r="AYM25" s="37"/>
      <c r="AYN25" s="37"/>
      <c r="AYO25" s="37"/>
      <c r="AYP25" s="37"/>
      <c r="AYQ25" s="37"/>
      <c r="AYR25" s="37"/>
      <c r="AYS25" s="37"/>
      <c r="AYT25" s="37"/>
      <c r="AYU25" s="37"/>
      <c r="AYV25" s="37"/>
      <c r="AYW25" s="37"/>
      <c r="AYX25" s="37"/>
      <c r="AYY25" s="37"/>
      <c r="AYZ25" s="37"/>
      <c r="AZA25" s="37"/>
      <c r="AZB25" s="37"/>
      <c r="AZC25" s="37"/>
      <c r="AZD25" s="37"/>
      <c r="AZE25" s="37"/>
      <c r="AZF25" s="37"/>
      <c r="AZG25" s="37"/>
      <c r="AZH25" s="37"/>
      <c r="AZI25" s="37"/>
      <c r="AZJ25" s="37"/>
      <c r="AZK25" s="37"/>
      <c r="AZL25" s="37"/>
      <c r="AZM25" s="37"/>
      <c r="AZN25" s="37"/>
      <c r="AZO25" s="37"/>
      <c r="AZP25" s="37"/>
      <c r="AZQ25" s="37"/>
      <c r="AZR25" s="37"/>
      <c r="AZS25" s="37"/>
      <c r="AZT25" s="37"/>
      <c r="AZU25" s="37"/>
      <c r="AZV25" s="37"/>
      <c r="AZW25" s="37"/>
      <c r="AZX25" s="37"/>
      <c r="AZY25" s="37"/>
      <c r="AZZ25" s="37"/>
      <c r="BAA25" s="37"/>
      <c r="BAB25" s="37"/>
      <c r="BAC25" s="37"/>
      <c r="BAD25" s="37"/>
      <c r="BAE25" s="37"/>
      <c r="BAF25" s="37"/>
      <c r="BAG25" s="37"/>
      <c r="BAH25" s="37"/>
      <c r="BAI25" s="37"/>
      <c r="BAJ25" s="37"/>
      <c r="BAK25" s="37"/>
      <c r="BAL25" s="37"/>
      <c r="BAM25" s="37"/>
      <c r="BAN25" s="37"/>
      <c r="BAO25" s="37"/>
      <c r="BAP25" s="37"/>
      <c r="BAQ25" s="37"/>
      <c r="BAR25" s="37"/>
      <c r="BAS25" s="37"/>
      <c r="BAT25" s="37"/>
      <c r="BAU25" s="37"/>
      <c r="BAV25" s="37"/>
      <c r="BAW25" s="37"/>
      <c r="BAX25" s="37"/>
      <c r="BAY25" s="37"/>
      <c r="BAZ25" s="37"/>
      <c r="BBA25" s="37"/>
      <c r="BBB25" s="37"/>
      <c r="BBC25" s="37"/>
      <c r="BBD25" s="37"/>
      <c r="BBE25" s="37"/>
      <c r="BBF25" s="37"/>
      <c r="BBG25" s="37"/>
      <c r="BBH25" s="37"/>
      <c r="BBI25" s="37"/>
      <c r="BBJ25" s="37"/>
      <c r="BBK25" s="37"/>
      <c r="BBL25" s="37"/>
      <c r="BBM25" s="37"/>
      <c r="BBN25" s="37"/>
      <c r="BBO25" s="37"/>
      <c r="BBP25" s="37"/>
      <c r="BBQ25" s="37"/>
      <c r="BBR25" s="37"/>
      <c r="BBS25" s="37"/>
      <c r="BBT25" s="37"/>
      <c r="BBU25" s="37"/>
      <c r="BBV25" s="37"/>
      <c r="BBW25" s="37"/>
      <c r="BBX25" s="37"/>
      <c r="BBY25" s="37"/>
      <c r="BBZ25" s="37"/>
      <c r="BCA25" s="37"/>
      <c r="BCB25" s="37"/>
      <c r="BCC25" s="37"/>
      <c r="BCD25" s="37"/>
      <c r="BCE25" s="37"/>
      <c r="BCF25" s="37"/>
      <c r="BCG25" s="37"/>
      <c r="BCH25" s="37"/>
      <c r="BCI25" s="37"/>
      <c r="BCJ25" s="37"/>
      <c r="BCK25" s="37"/>
      <c r="BCL25" s="37"/>
      <c r="BCM25" s="37"/>
      <c r="BCN25" s="37"/>
      <c r="BCO25" s="37"/>
      <c r="BCP25" s="37"/>
      <c r="BCQ25" s="37"/>
      <c r="BCR25" s="37"/>
      <c r="BCS25" s="37"/>
      <c r="BCT25" s="37"/>
      <c r="BCU25" s="37"/>
      <c r="BCV25" s="37"/>
      <c r="BCW25" s="37"/>
      <c r="BCX25" s="37"/>
      <c r="BCY25" s="37"/>
      <c r="BCZ25" s="37"/>
      <c r="BDA25" s="37"/>
      <c r="BDB25" s="37"/>
      <c r="BDC25" s="37"/>
      <c r="BDD25" s="37"/>
      <c r="BDE25" s="37"/>
      <c r="BDF25" s="37"/>
      <c r="BDG25" s="37"/>
      <c r="BDH25" s="37"/>
      <c r="BDI25" s="37"/>
      <c r="BDJ25" s="37"/>
      <c r="BDK25" s="37"/>
      <c r="BDL25" s="37"/>
      <c r="BDM25" s="37"/>
      <c r="BDN25" s="37"/>
      <c r="BDO25" s="37"/>
      <c r="BDP25" s="37"/>
      <c r="BDQ25" s="37"/>
      <c r="BDR25" s="37"/>
      <c r="BDS25" s="37"/>
      <c r="BDT25" s="37"/>
      <c r="BDU25" s="37"/>
      <c r="BDV25" s="37"/>
      <c r="BDW25" s="37"/>
      <c r="BDX25" s="37"/>
      <c r="BDY25" s="37"/>
      <c r="BDZ25" s="37"/>
      <c r="BEA25" s="37"/>
      <c r="BEB25" s="37"/>
      <c r="BEC25" s="37"/>
      <c r="BED25" s="37"/>
      <c r="BEE25" s="37"/>
      <c r="BEF25" s="37"/>
      <c r="BEG25" s="37"/>
      <c r="BEH25" s="37"/>
      <c r="BEI25" s="37"/>
      <c r="BEJ25" s="37"/>
      <c r="BEK25" s="37"/>
      <c r="BEL25" s="37"/>
      <c r="BEM25" s="37"/>
      <c r="BEN25" s="37"/>
      <c r="BEO25" s="37"/>
      <c r="BEP25" s="37"/>
      <c r="BEQ25" s="37"/>
      <c r="BER25" s="37"/>
      <c r="BES25" s="37"/>
      <c r="BET25" s="37"/>
      <c r="BEU25" s="37"/>
      <c r="BEV25" s="37"/>
      <c r="BEW25" s="37"/>
      <c r="BEX25" s="37"/>
      <c r="BEY25" s="37"/>
      <c r="BEZ25" s="37"/>
      <c r="BFA25" s="37"/>
      <c r="BFB25" s="37"/>
      <c r="BFC25" s="37"/>
      <c r="BFD25" s="37"/>
      <c r="BFE25" s="37"/>
      <c r="BFF25" s="37"/>
      <c r="BFG25" s="37"/>
      <c r="BFH25" s="37"/>
      <c r="BFI25" s="37"/>
      <c r="BFJ25" s="37"/>
      <c r="BFK25" s="37"/>
      <c r="BFL25" s="37"/>
      <c r="BFM25" s="37"/>
      <c r="BFN25" s="37"/>
      <c r="BFO25" s="37"/>
      <c r="BFP25" s="37"/>
      <c r="BFQ25" s="37"/>
      <c r="BFR25" s="37"/>
      <c r="BFS25" s="37"/>
      <c r="BFT25" s="37"/>
      <c r="BFU25" s="37"/>
      <c r="BFV25" s="37"/>
      <c r="BFW25" s="37"/>
      <c r="BFX25" s="37"/>
      <c r="BFY25" s="37"/>
      <c r="BFZ25" s="37"/>
      <c r="BGA25" s="37"/>
      <c r="BGB25" s="37"/>
      <c r="BGC25" s="37"/>
      <c r="BGD25" s="37"/>
      <c r="BGE25" s="37"/>
      <c r="BGF25" s="37"/>
      <c r="BGG25" s="37"/>
      <c r="BGH25" s="37"/>
      <c r="BGI25" s="37"/>
      <c r="BGJ25" s="37"/>
      <c r="BGK25" s="37"/>
      <c r="BGL25" s="37"/>
      <c r="BGM25" s="37"/>
      <c r="BGN25" s="37"/>
      <c r="BGO25" s="37"/>
      <c r="BGP25" s="37"/>
      <c r="BGQ25" s="37"/>
      <c r="BGR25" s="37"/>
      <c r="BGS25" s="37"/>
      <c r="BGT25" s="37"/>
      <c r="BGU25" s="37"/>
      <c r="BGV25" s="37"/>
      <c r="BGW25" s="37"/>
      <c r="BGX25" s="37"/>
      <c r="BGY25" s="37"/>
      <c r="BGZ25" s="37"/>
      <c r="BHA25" s="37"/>
      <c r="BHB25" s="37"/>
      <c r="BHC25" s="37"/>
      <c r="BHD25" s="37"/>
      <c r="BHE25" s="37"/>
      <c r="BHF25" s="37"/>
      <c r="BHG25" s="37"/>
      <c r="BHH25" s="37"/>
      <c r="BHI25" s="37"/>
      <c r="BHJ25" s="37"/>
      <c r="BHK25" s="37"/>
      <c r="BHL25" s="37"/>
      <c r="BHM25" s="37"/>
      <c r="BHN25" s="37"/>
      <c r="BHO25" s="37"/>
      <c r="BHP25" s="37"/>
      <c r="BHQ25" s="37"/>
      <c r="BHR25" s="37"/>
      <c r="BHS25" s="37"/>
      <c r="BHT25" s="37"/>
      <c r="BHU25" s="37"/>
      <c r="BHV25" s="37"/>
      <c r="BHW25" s="37"/>
      <c r="BHX25" s="37"/>
      <c r="BHY25" s="37"/>
      <c r="BHZ25" s="37"/>
      <c r="BIA25" s="37"/>
      <c r="BIB25" s="37"/>
      <c r="BIC25" s="37"/>
      <c r="BID25" s="37"/>
      <c r="BIE25" s="37"/>
      <c r="BIF25" s="37"/>
      <c r="BIG25" s="37"/>
      <c r="BIH25" s="37"/>
      <c r="BII25" s="37"/>
      <c r="BIJ25" s="37"/>
      <c r="BIK25" s="37"/>
      <c r="BIL25" s="37"/>
      <c r="BIM25" s="37"/>
      <c r="BIN25" s="37"/>
      <c r="BIO25" s="37"/>
      <c r="BIP25" s="37"/>
      <c r="BIQ25" s="37"/>
      <c r="BIR25" s="37"/>
      <c r="BIS25" s="37"/>
      <c r="BIT25" s="37"/>
      <c r="BIU25" s="37"/>
      <c r="BIV25" s="37"/>
      <c r="BIW25" s="37"/>
      <c r="BIX25" s="37"/>
      <c r="BIY25" s="37"/>
      <c r="BIZ25" s="37"/>
      <c r="BJA25" s="37"/>
      <c r="BJB25" s="37"/>
      <c r="BJC25" s="37"/>
      <c r="BJD25" s="37"/>
      <c r="BJE25" s="37"/>
      <c r="BJF25" s="37"/>
      <c r="BJG25" s="37"/>
      <c r="BJH25" s="37"/>
      <c r="BJI25" s="37"/>
      <c r="BJJ25" s="37"/>
      <c r="BJK25" s="37"/>
      <c r="BJL25" s="37"/>
      <c r="BJM25" s="37"/>
      <c r="BJN25" s="37"/>
      <c r="BJO25" s="37"/>
      <c r="BJP25" s="37"/>
      <c r="BJQ25" s="37"/>
      <c r="BJR25" s="37"/>
      <c r="BJS25" s="37"/>
      <c r="BJT25" s="37"/>
      <c r="BJU25" s="37"/>
      <c r="BJV25" s="37"/>
      <c r="BJW25" s="37"/>
      <c r="BJX25" s="37"/>
      <c r="BJY25" s="37"/>
      <c r="BJZ25" s="37"/>
      <c r="BKA25" s="37"/>
      <c r="BKB25" s="37"/>
      <c r="BKC25" s="37"/>
      <c r="BKD25" s="37"/>
      <c r="BKE25" s="37"/>
      <c r="BKF25" s="37"/>
      <c r="BKG25" s="37"/>
      <c r="BKH25" s="37"/>
      <c r="BKI25" s="37"/>
      <c r="BKJ25" s="37"/>
      <c r="BKK25" s="37"/>
      <c r="BKL25" s="37"/>
      <c r="BKM25" s="37"/>
      <c r="BKN25" s="37"/>
      <c r="BKO25" s="37"/>
      <c r="BKP25" s="37"/>
      <c r="BKQ25" s="37"/>
      <c r="BKR25" s="37"/>
      <c r="BKS25" s="37"/>
      <c r="BKT25" s="37"/>
      <c r="BKU25" s="37"/>
      <c r="BKV25" s="37"/>
      <c r="BKW25" s="37"/>
      <c r="BKX25" s="37"/>
      <c r="BKY25" s="37"/>
      <c r="BKZ25" s="37"/>
      <c r="BLA25" s="37"/>
      <c r="BLB25" s="37"/>
      <c r="BLC25" s="37"/>
      <c r="BLD25" s="37"/>
      <c r="BLE25" s="37"/>
      <c r="BLF25" s="37"/>
      <c r="BLG25" s="37"/>
      <c r="BLH25" s="37"/>
      <c r="BLI25" s="37"/>
      <c r="BLJ25" s="37"/>
      <c r="BLK25" s="37"/>
      <c r="BLL25" s="37"/>
      <c r="BLM25" s="37"/>
      <c r="BLN25" s="37"/>
      <c r="BLO25" s="37"/>
      <c r="BLP25" s="37"/>
      <c r="BLQ25" s="37"/>
      <c r="BLR25" s="37"/>
      <c r="BLS25" s="37"/>
      <c r="BLT25" s="37"/>
      <c r="BLU25" s="37"/>
      <c r="BLV25" s="37"/>
      <c r="BLW25" s="37"/>
      <c r="BLX25" s="37"/>
      <c r="BLY25" s="37"/>
      <c r="BLZ25" s="37"/>
      <c r="BMA25" s="37"/>
      <c r="BMB25" s="37"/>
      <c r="BMC25" s="37"/>
      <c r="BMD25" s="37"/>
      <c r="BME25" s="37"/>
      <c r="BMF25" s="37"/>
      <c r="BMG25" s="37"/>
      <c r="BMH25" s="37"/>
      <c r="BMI25" s="37"/>
      <c r="BMJ25" s="37"/>
      <c r="BMK25" s="37"/>
      <c r="BML25" s="37"/>
      <c r="BMM25" s="37"/>
      <c r="BMN25" s="37"/>
      <c r="BMO25" s="37"/>
      <c r="BMP25" s="37"/>
      <c r="BMQ25" s="37"/>
      <c r="BMR25" s="37"/>
      <c r="BMS25" s="37"/>
      <c r="BMT25" s="37"/>
      <c r="BMU25" s="37"/>
      <c r="BMV25" s="37"/>
      <c r="BMW25" s="37"/>
      <c r="BMX25" s="37"/>
      <c r="BMY25" s="37"/>
      <c r="BMZ25" s="37"/>
      <c r="BNA25" s="37"/>
      <c r="BNB25" s="37"/>
      <c r="BNC25" s="37"/>
      <c r="BND25" s="37"/>
      <c r="BNE25" s="37"/>
      <c r="BNF25" s="37"/>
      <c r="BNG25" s="37"/>
      <c r="BNH25" s="37"/>
      <c r="BNI25" s="37"/>
      <c r="BNJ25" s="37"/>
      <c r="BNK25" s="37"/>
      <c r="BNL25" s="37"/>
      <c r="BNM25" s="37"/>
      <c r="BNN25" s="37"/>
      <c r="BNO25" s="37"/>
      <c r="BNP25" s="37"/>
      <c r="BNQ25" s="37"/>
      <c r="BNR25" s="37"/>
      <c r="BNS25" s="37"/>
      <c r="BNT25" s="37"/>
      <c r="BNU25" s="37"/>
      <c r="BNV25" s="37"/>
      <c r="BNW25" s="37"/>
      <c r="BNX25" s="37"/>
      <c r="BNY25" s="37"/>
      <c r="BNZ25" s="37"/>
      <c r="BOA25" s="37"/>
      <c r="BOB25" s="37"/>
      <c r="BOC25" s="37"/>
      <c r="BOD25" s="37"/>
      <c r="BOE25" s="37"/>
      <c r="BOF25" s="37"/>
      <c r="BOG25" s="37"/>
      <c r="BOH25" s="37"/>
      <c r="BOI25" s="37"/>
      <c r="BOJ25" s="37"/>
      <c r="BOK25" s="37"/>
      <c r="BOL25" s="37"/>
      <c r="BOM25" s="37"/>
      <c r="BON25" s="37"/>
      <c r="BOO25" s="37"/>
      <c r="BOP25" s="37"/>
      <c r="BOQ25" s="37"/>
      <c r="BOR25" s="37"/>
      <c r="BOS25" s="37"/>
      <c r="BOT25" s="37"/>
      <c r="BOU25" s="37"/>
      <c r="BOV25" s="37"/>
      <c r="BOW25" s="37"/>
      <c r="BOX25" s="37"/>
      <c r="BOY25" s="37"/>
      <c r="BOZ25" s="37"/>
      <c r="BPA25" s="37"/>
      <c r="BPB25" s="37"/>
      <c r="BPC25" s="37"/>
      <c r="BPD25" s="37"/>
      <c r="BPE25" s="37"/>
      <c r="BPF25" s="37"/>
      <c r="BPG25" s="37"/>
      <c r="BPH25" s="37"/>
      <c r="BPI25" s="37"/>
      <c r="BPJ25" s="37"/>
      <c r="BPK25" s="37"/>
      <c r="BPL25" s="37"/>
      <c r="BPM25" s="37"/>
      <c r="BPN25" s="37"/>
      <c r="BPO25" s="37"/>
      <c r="BPP25" s="37"/>
      <c r="BPQ25" s="37"/>
      <c r="BPR25" s="37"/>
      <c r="BPS25" s="37"/>
      <c r="BPT25" s="37"/>
      <c r="BPU25" s="37"/>
      <c r="BPV25" s="37"/>
      <c r="BPW25" s="37"/>
      <c r="BPX25" s="37"/>
      <c r="BPY25" s="37"/>
      <c r="BPZ25" s="37"/>
      <c r="BQA25" s="37"/>
      <c r="BQB25" s="37"/>
      <c r="BQC25" s="37"/>
      <c r="BQD25" s="37"/>
      <c r="BQE25" s="37"/>
      <c r="BQF25" s="37"/>
      <c r="BQG25" s="37"/>
      <c r="BQH25" s="37"/>
      <c r="BQI25" s="37"/>
      <c r="BQJ25" s="37"/>
      <c r="BQK25" s="37"/>
      <c r="BQL25" s="37"/>
      <c r="BQM25" s="37"/>
      <c r="BQN25" s="37"/>
      <c r="BQO25" s="37"/>
      <c r="BQP25" s="37"/>
      <c r="BQQ25" s="37"/>
      <c r="BQR25" s="37"/>
      <c r="BQS25" s="37"/>
      <c r="BQT25" s="37"/>
      <c r="BQU25" s="37"/>
      <c r="BQV25" s="37"/>
      <c r="BQW25" s="37"/>
      <c r="BQX25" s="37"/>
      <c r="BQY25" s="37"/>
      <c r="BQZ25" s="37"/>
      <c r="BRA25" s="37"/>
      <c r="BRB25" s="37"/>
      <c r="BRC25" s="37"/>
      <c r="BRD25" s="37"/>
      <c r="BRE25" s="37"/>
      <c r="BRF25" s="37"/>
      <c r="BRG25" s="37"/>
      <c r="BRH25" s="37"/>
      <c r="BRI25" s="37"/>
      <c r="BRJ25" s="37"/>
      <c r="BRK25" s="37"/>
      <c r="BRL25" s="37"/>
      <c r="BRM25" s="37"/>
      <c r="BRN25" s="37"/>
      <c r="BRO25" s="37"/>
      <c r="BRP25" s="37"/>
      <c r="BRQ25" s="37"/>
      <c r="BRR25" s="37"/>
      <c r="BRS25" s="37"/>
      <c r="BRT25" s="37"/>
      <c r="BRU25" s="37"/>
      <c r="BRV25" s="37"/>
      <c r="BRW25" s="37"/>
      <c r="BRX25" s="37"/>
      <c r="BRY25" s="37"/>
      <c r="BRZ25" s="37"/>
      <c r="BSA25" s="37"/>
      <c r="BSB25" s="37"/>
      <c r="BSC25" s="37"/>
      <c r="BSD25" s="37"/>
      <c r="BSE25" s="37"/>
      <c r="BSF25" s="37"/>
      <c r="BSG25" s="37"/>
      <c r="BSH25" s="37"/>
      <c r="BSI25" s="37"/>
      <c r="BSJ25" s="37"/>
      <c r="BSK25" s="37"/>
      <c r="BSL25" s="37"/>
      <c r="BSM25" s="37"/>
      <c r="BSN25" s="37"/>
      <c r="BSO25" s="37"/>
      <c r="BSP25" s="37"/>
      <c r="BSQ25" s="37"/>
      <c r="BSR25" s="37"/>
      <c r="BSS25" s="37"/>
      <c r="BST25" s="37"/>
      <c r="BSU25" s="37"/>
      <c r="BSV25" s="37"/>
      <c r="BSW25" s="37"/>
      <c r="BSX25" s="37"/>
      <c r="BSY25" s="37"/>
      <c r="BSZ25" s="37"/>
      <c r="BTA25" s="37"/>
      <c r="BTB25" s="37"/>
      <c r="BTC25" s="37"/>
      <c r="BTD25" s="37"/>
      <c r="BTE25" s="37"/>
      <c r="BTF25" s="37"/>
      <c r="BTG25" s="37"/>
      <c r="BTH25" s="37"/>
      <c r="BTI25" s="37"/>
      <c r="BTJ25" s="37"/>
      <c r="BTK25" s="37"/>
      <c r="BTL25" s="37"/>
      <c r="BTM25" s="37"/>
      <c r="BTN25" s="37"/>
      <c r="BTO25" s="37"/>
      <c r="BTP25" s="37"/>
      <c r="BTQ25" s="37"/>
      <c r="BTR25" s="37"/>
      <c r="BTS25" s="37"/>
      <c r="BTT25" s="37"/>
      <c r="BTU25" s="37"/>
      <c r="BTV25" s="37"/>
      <c r="BTW25" s="37"/>
      <c r="BTX25" s="37"/>
      <c r="BTY25" s="37"/>
      <c r="BTZ25" s="37"/>
      <c r="BUA25" s="37"/>
      <c r="BUB25" s="37"/>
      <c r="BUC25" s="37"/>
      <c r="BUD25" s="37"/>
      <c r="BUE25" s="37"/>
      <c r="BUF25" s="37"/>
      <c r="BUG25" s="37"/>
      <c r="BUH25" s="37"/>
      <c r="BUI25" s="37"/>
      <c r="BUJ25" s="37"/>
      <c r="BUK25" s="37"/>
      <c r="BUL25" s="37"/>
      <c r="BUM25" s="37"/>
      <c r="BUN25" s="37"/>
      <c r="BUO25" s="37"/>
      <c r="BUP25" s="37"/>
      <c r="BUQ25" s="37"/>
      <c r="BUR25" s="37"/>
      <c r="BUS25" s="37"/>
      <c r="BUT25" s="37"/>
      <c r="BUU25" s="37"/>
      <c r="BUV25" s="37"/>
      <c r="BUW25" s="37"/>
      <c r="BUX25" s="37"/>
      <c r="BUY25" s="37"/>
      <c r="BUZ25" s="37"/>
      <c r="BVA25" s="37"/>
      <c r="BVB25" s="37"/>
      <c r="BVC25" s="37"/>
      <c r="BVD25" s="37"/>
      <c r="BVE25" s="37"/>
      <c r="BVF25" s="37"/>
      <c r="BVG25" s="37"/>
      <c r="BVH25" s="37"/>
      <c r="BVI25" s="37"/>
      <c r="BVJ25" s="37"/>
      <c r="BVK25" s="37"/>
      <c r="BVL25" s="37"/>
      <c r="BVM25" s="37"/>
      <c r="BVN25" s="37"/>
      <c r="BVO25" s="37"/>
      <c r="BVP25" s="37"/>
      <c r="BVQ25" s="37"/>
      <c r="BVR25" s="37"/>
      <c r="BVS25" s="37"/>
      <c r="BVT25" s="37"/>
      <c r="BVU25" s="37"/>
      <c r="BVV25" s="37"/>
      <c r="BVW25" s="37"/>
      <c r="BVX25" s="37"/>
      <c r="BVY25" s="37"/>
      <c r="BVZ25" s="37"/>
      <c r="BWA25" s="37"/>
      <c r="BWB25" s="37"/>
      <c r="BWC25" s="37"/>
      <c r="BWD25" s="37"/>
      <c r="BWE25" s="37"/>
      <c r="BWF25" s="37"/>
      <c r="BWG25" s="37"/>
      <c r="BWH25" s="37"/>
      <c r="BWI25" s="37"/>
      <c r="BWJ25" s="37"/>
      <c r="BWK25" s="37"/>
      <c r="BWL25" s="37"/>
      <c r="BWM25" s="37"/>
      <c r="BWN25" s="37"/>
      <c r="BWO25" s="37"/>
      <c r="BWP25" s="37"/>
      <c r="BWQ25" s="37"/>
      <c r="BWR25" s="37"/>
      <c r="BWS25" s="37"/>
      <c r="BWT25" s="37"/>
      <c r="BWU25" s="37"/>
      <c r="BWV25" s="37"/>
      <c r="BWW25" s="37"/>
      <c r="BWX25" s="37"/>
      <c r="BWY25" s="37"/>
      <c r="BWZ25" s="37"/>
      <c r="BXA25" s="37"/>
      <c r="BXB25" s="37"/>
      <c r="BXC25" s="37"/>
      <c r="BXD25" s="37"/>
      <c r="BXE25" s="37"/>
      <c r="BXF25" s="37"/>
      <c r="BXG25" s="37"/>
      <c r="BXH25" s="37"/>
      <c r="BXI25" s="37"/>
      <c r="BXJ25" s="37"/>
      <c r="BXK25" s="37"/>
      <c r="BXL25" s="37"/>
      <c r="BXM25" s="37"/>
      <c r="BXN25" s="37"/>
      <c r="BXO25" s="37"/>
      <c r="BXP25" s="37"/>
      <c r="BXQ25" s="37"/>
      <c r="BXR25" s="37"/>
      <c r="BXS25" s="37"/>
      <c r="BXT25" s="37"/>
      <c r="BXU25" s="37"/>
      <c r="BXV25" s="37"/>
      <c r="BXW25" s="37"/>
      <c r="BXX25" s="37"/>
      <c r="BXY25" s="37"/>
      <c r="BXZ25" s="37"/>
      <c r="BYA25" s="37"/>
      <c r="BYB25" s="37"/>
      <c r="BYC25" s="37"/>
      <c r="BYD25" s="37"/>
      <c r="BYE25" s="37"/>
      <c r="BYF25" s="37"/>
      <c r="BYG25" s="37"/>
      <c r="BYH25" s="37"/>
      <c r="BYI25" s="37"/>
      <c r="BYJ25" s="37"/>
      <c r="BYK25" s="37"/>
      <c r="BYL25" s="37"/>
      <c r="BYM25" s="37"/>
      <c r="BYN25" s="37"/>
      <c r="BYO25" s="37"/>
      <c r="BYP25" s="37"/>
      <c r="BYQ25" s="37"/>
      <c r="BYR25" s="37"/>
      <c r="BYS25" s="37"/>
      <c r="BYT25" s="37"/>
      <c r="BYU25" s="37"/>
      <c r="BYV25" s="37"/>
      <c r="BYW25" s="37"/>
      <c r="BYX25" s="37"/>
      <c r="BYY25" s="37"/>
      <c r="BYZ25" s="37"/>
      <c r="BZA25" s="37"/>
      <c r="BZB25" s="37"/>
      <c r="BZC25" s="37"/>
      <c r="BZD25" s="37"/>
      <c r="BZE25" s="37"/>
      <c r="BZF25" s="37"/>
      <c r="BZG25" s="37"/>
      <c r="BZH25" s="37"/>
      <c r="BZI25" s="37"/>
      <c r="BZJ25" s="37"/>
      <c r="BZK25" s="37"/>
      <c r="BZL25" s="37"/>
      <c r="BZM25" s="37"/>
      <c r="BZN25" s="37"/>
      <c r="BZO25" s="37"/>
      <c r="BZP25" s="37"/>
      <c r="BZQ25" s="37"/>
      <c r="BZR25" s="37"/>
      <c r="BZS25" s="37"/>
      <c r="BZT25" s="37"/>
      <c r="BZU25" s="37"/>
      <c r="BZV25" s="37"/>
      <c r="BZW25" s="37"/>
      <c r="BZX25" s="37"/>
      <c r="BZY25" s="37"/>
      <c r="BZZ25" s="37"/>
      <c r="CAA25" s="37"/>
      <c r="CAB25" s="37"/>
      <c r="CAC25" s="37"/>
      <c r="CAD25" s="37"/>
      <c r="CAE25" s="37"/>
      <c r="CAF25" s="37"/>
      <c r="CAG25" s="37"/>
      <c r="CAH25" s="37"/>
      <c r="CAI25" s="37"/>
      <c r="CAJ25" s="37"/>
      <c r="CAK25" s="37"/>
      <c r="CAL25" s="37"/>
      <c r="CAM25" s="37"/>
      <c r="CAN25" s="37"/>
      <c r="CAO25" s="37"/>
      <c r="CAP25" s="37"/>
      <c r="CAQ25" s="37"/>
      <c r="CAR25" s="37"/>
      <c r="CAS25" s="37"/>
      <c r="CAT25" s="37"/>
      <c r="CAU25" s="37"/>
      <c r="CAV25" s="37"/>
      <c r="CAW25" s="37"/>
      <c r="CAX25" s="37"/>
      <c r="CAY25" s="37"/>
      <c r="CAZ25" s="37"/>
      <c r="CBA25" s="37"/>
      <c r="CBB25" s="37"/>
      <c r="CBC25" s="37"/>
      <c r="CBD25" s="37"/>
      <c r="CBE25" s="37"/>
      <c r="CBF25" s="37"/>
      <c r="CBG25" s="37"/>
      <c r="CBH25" s="37"/>
      <c r="CBI25" s="37"/>
      <c r="CBJ25" s="37"/>
      <c r="CBK25" s="37"/>
      <c r="CBL25" s="37"/>
      <c r="CBM25" s="37"/>
      <c r="CBN25" s="37"/>
      <c r="CBO25" s="37"/>
      <c r="CBP25" s="37"/>
      <c r="CBQ25" s="37"/>
      <c r="CBR25" s="37"/>
      <c r="CBS25" s="37"/>
      <c r="CBT25" s="37"/>
      <c r="CBU25" s="37"/>
      <c r="CBV25" s="37"/>
      <c r="CBW25" s="37"/>
      <c r="CBX25" s="37"/>
      <c r="CBY25" s="37"/>
      <c r="CBZ25" s="37"/>
      <c r="CCA25" s="37"/>
      <c r="CCB25" s="37"/>
      <c r="CCC25" s="37"/>
      <c r="CCD25" s="37"/>
      <c r="CCE25" s="37"/>
      <c r="CCF25" s="37"/>
      <c r="CCG25" s="37"/>
      <c r="CCH25" s="37"/>
      <c r="CCI25" s="37"/>
      <c r="CCJ25" s="37"/>
      <c r="CCK25" s="37"/>
      <c r="CCL25" s="37"/>
      <c r="CCM25" s="37"/>
      <c r="CCN25" s="37"/>
      <c r="CCO25" s="37"/>
      <c r="CCP25" s="37"/>
      <c r="CCQ25" s="37"/>
      <c r="CCR25" s="37"/>
      <c r="CCS25" s="37"/>
      <c r="CCT25" s="37"/>
      <c r="CCU25" s="37"/>
      <c r="CCV25" s="37"/>
      <c r="CCW25" s="37"/>
      <c r="CCX25" s="37"/>
      <c r="CCY25" s="37"/>
      <c r="CCZ25" s="37"/>
      <c r="CDA25" s="37"/>
      <c r="CDB25" s="37"/>
      <c r="CDC25" s="37"/>
      <c r="CDD25" s="37"/>
      <c r="CDE25" s="37"/>
      <c r="CDF25" s="37"/>
      <c r="CDG25" s="37"/>
      <c r="CDH25" s="37"/>
      <c r="CDI25" s="37"/>
      <c r="CDJ25" s="37"/>
      <c r="CDK25" s="37"/>
      <c r="CDL25" s="37"/>
      <c r="CDM25" s="37"/>
      <c r="CDN25" s="37"/>
      <c r="CDO25" s="37"/>
      <c r="CDP25" s="37"/>
      <c r="CDQ25" s="37"/>
      <c r="CDR25" s="37"/>
      <c r="CDS25" s="37"/>
      <c r="CDT25" s="37"/>
      <c r="CDU25" s="37"/>
      <c r="CDV25" s="37"/>
      <c r="CDW25" s="37"/>
      <c r="CDX25" s="37"/>
      <c r="CDY25" s="37"/>
      <c r="CDZ25" s="37"/>
      <c r="CEA25" s="37"/>
      <c r="CEB25" s="37"/>
      <c r="CEC25" s="37"/>
      <c r="CED25" s="37"/>
      <c r="CEE25" s="37"/>
      <c r="CEF25" s="37"/>
      <c r="CEG25" s="37"/>
      <c r="CEH25" s="37"/>
      <c r="CEI25" s="37"/>
      <c r="CEJ25" s="37"/>
      <c r="CEK25" s="37"/>
      <c r="CEL25" s="37"/>
      <c r="CEM25" s="37"/>
      <c r="CEN25" s="37"/>
      <c r="CEO25" s="37"/>
      <c r="CEP25" s="37"/>
      <c r="CEQ25" s="37"/>
      <c r="CER25" s="37"/>
      <c r="CES25" s="37"/>
      <c r="CET25" s="37"/>
      <c r="CEU25" s="37"/>
      <c r="CEV25" s="37"/>
      <c r="CEW25" s="37"/>
      <c r="CEX25" s="37"/>
      <c r="CEY25" s="37"/>
      <c r="CEZ25" s="37"/>
      <c r="CFA25" s="37"/>
      <c r="CFB25" s="37"/>
      <c r="CFC25" s="37"/>
      <c r="CFD25" s="37"/>
      <c r="CFE25" s="37"/>
      <c r="CFF25" s="37"/>
      <c r="CFG25" s="37"/>
      <c r="CFH25" s="37"/>
      <c r="CFI25" s="37"/>
      <c r="CFJ25" s="37"/>
      <c r="CFK25" s="37"/>
      <c r="CFL25" s="37"/>
      <c r="CFM25" s="37"/>
      <c r="CFN25" s="37"/>
      <c r="CFO25" s="37"/>
      <c r="CFP25" s="37"/>
      <c r="CFQ25" s="37"/>
      <c r="CFR25" s="37"/>
      <c r="CFS25" s="37"/>
      <c r="CFT25" s="37"/>
      <c r="CFU25" s="37"/>
      <c r="CFV25" s="37"/>
      <c r="CFW25" s="37"/>
      <c r="CFX25" s="37"/>
      <c r="CFY25" s="37"/>
      <c r="CFZ25" s="37"/>
      <c r="CGA25" s="37"/>
      <c r="CGB25" s="37"/>
      <c r="CGC25" s="37"/>
      <c r="CGD25" s="37"/>
      <c r="CGE25" s="37"/>
      <c r="CGF25" s="37"/>
      <c r="CGG25" s="37"/>
      <c r="CGH25" s="37"/>
      <c r="CGI25" s="37"/>
      <c r="CGJ25" s="37"/>
      <c r="CGK25" s="37"/>
      <c r="CGL25" s="37"/>
      <c r="CGM25" s="37"/>
      <c r="CGN25" s="37"/>
      <c r="CGO25" s="37"/>
      <c r="CGP25" s="37"/>
      <c r="CGQ25" s="37"/>
      <c r="CGR25" s="37"/>
      <c r="CGS25" s="37"/>
      <c r="CGT25" s="37"/>
      <c r="CGU25" s="37"/>
      <c r="CGV25" s="37"/>
      <c r="CGW25" s="37"/>
      <c r="CGX25" s="37"/>
      <c r="CGY25" s="37"/>
      <c r="CGZ25" s="37"/>
      <c r="CHA25" s="37"/>
      <c r="CHB25" s="37"/>
      <c r="CHC25" s="37"/>
      <c r="CHD25" s="37"/>
      <c r="CHE25" s="37"/>
      <c r="CHF25" s="37"/>
      <c r="CHG25" s="37"/>
      <c r="CHH25" s="37"/>
      <c r="CHI25" s="37"/>
      <c r="CHJ25" s="37"/>
      <c r="CHK25" s="37"/>
      <c r="CHL25" s="37"/>
      <c r="CHM25" s="37"/>
      <c r="CHN25" s="37"/>
      <c r="CHO25" s="37"/>
      <c r="CHP25" s="37"/>
      <c r="CHQ25" s="37"/>
      <c r="CHR25" s="37"/>
      <c r="CHS25" s="37"/>
      <c r="CHT25" s="37"/>
      <c r="CHU25" s="37"/>
      <c r="CHV25" s="37"/>
      <c r="CHW25" s="37"/>
      <c r="CHX25" s="37"/>
      <c r="CHY25" s="37"/>
      <c r="CHZ25" s="37"/>
      <c r="CIA25" s="37"/>
      <c r="CIB25" s="37"/>
      <c r="CIC25" s="37"/>
      <c r="CID25" s="37"/>
      <c r="CIE25" s="37"/>
      <c r="CIF25" s="37"/>
      <c r="CIG25" s="37"/>
      <c r="CIH25" s="37"/>
      <c r="CII25" s="37"/>
      <c r="CIJ25" s="37"/>
      <c r="CIK25" s="37"/>
      <c r="CIL25" s="37"/>
      <c r="CIM25" s="37"/>
      <c r="CIN25" s="37"/>
      <c r="CIO25" s="37"/>
      <c r="CIP25" s="37"/>
      <c r="CIQ25" s="37"/>
      <c r="CIR25" s="37"/>
      <c r="CIS25" s="37"/>
      <c r="CIT25" s="37"/>
      <c r="CIU25" s="37"/>
      <c r="CIV25" s="37"/>
      <c r="CIW25" s="37"/>
      <c r="CIX25" s="37"/>
      <c r="CIY25" s="37"/>
      <c r="CIZ25" s="37"/>
      <c r="CJA25" s="37"/>
      <c r="CJB25" s="37"/>
      <c r="CJC25" s="37"/>
      <c r="CJD25" s="37"/>
      <c r="CJE25" s="37"/>
      <c r="CJF25" s="37"/>
      <c r="CJG25" s="37"/>
      <c r="CJH25" s="37"/>
      <c r="CJI25" s="37"/>
      <c r="CJJ25" s="37"/>
      <c r="CJK25" s="37"/>
      <c r="CJL25" s="37"/>
      <c r="CJM25" s="37"/>
      <c r="CJN25" s="37"/>
      <c r="CJO25" s="37"/>
      <c r="CJP25" s="37"/>
      <c r="CJQ25" s="37"/>
      <c r="CJR25" s="37"/>
      <c r="CJS25" s="37"/>
      <c r="CJT25" s="37"/>
      <c r="CJU25" s="37"/>
      <c r="CJV25" s="37"/>
      <c r="CJW25" s="37"/>
      <c r="CJX25" s="37"/>
      <c r="CJY25" s="37"/>
      <c r="CJZ25" s="37"/>
      <c r="CKA25" s="37"/>
      <c r="CKB25" s="37"/>
      <c r="CKC25" s="37"/>
      <c r="CKD25" s="37"/>
      <c r="CKE25" s="37"/>
      <c r="CKF25" s="37"/>
      <c r="CKG25" s="37"/>
      <c r="CKH25" s="37"/>
      <c r="CKI25" s="37"/>
      <c r="CKJ25" s="37"/>
      <c r="CKK25" s="37"/>
      <c r="CKL25" s="37"/>
      <c r="CKM25" s="37"/>
      <c r="CKN25" s="37"/>
      <c r="CKO25" s="37"/>
      <c r="CKP25" s="37"/>
      <c r="CKQ25" s="37"/>
      <c r="CKR25" s="37"/>
      <c r="CKS25" s="37"/>
      <c r="CKT25" s="37"/>
      <c r="CKU25" s="37"/>
      <c r="CKV25" s="37"/>
      <c r="CKW25" s="37"/>
      <c r="CKX25" s="37"/>
      <c r="CKY25" s="37"/>
      <c r="CKZ25" s="37"/>
      <c r="CLA25" s="37"/>
      <c r="CLB25" s="37"/>
      <c r="CLC25" s="37"/>
      <c r="CLD25" s="37"/>
      <c r="CLE25" s="37"/>
      <c r="CLF25" s="37"/>
      <c r="CLG25" s="37"/>
      <c r="CLH25" s="37"/>
      <c r="CLI25" s="37"/>
      <c r="CLJ25" s="37"/>
      <c r="CLK25" s="37"/>
      <c r="CLL25" s="37"/>
      <c r="CLM25" s="37"/>
      <c r="CLN25" s="37"/>
      <c r="CLO25" s="37"/>
      <c r="CLP25" s="37"/>
      <c r="CLQ25" s="37"/>
      <c r="CLR25" s="37"/>
      <c r="CLS25" s="37"/>
      <c r="CLT25" s="37"/>
      <c r="CLU25" s="37"/>
      <c r="CLV25" s="37"/>
      <c r="CLW25" s="37"/>
      <c r="CLX25" s="37"/>
      <c r="CLY25" s="37"/>
      <c r="CLZ25" s="37"/>
      <c r="CMA25" s="37"/>
      <c r="CMB25" s="37"/>
      <c r="CMC25" s="37"/>
      <c r="CMD25" s="37"/>
      <c r="CME25" s="37"/>
      <c r="CMF25" s="37"/>
      <c r="CMG25" s="37"/>
      <c r="CMH25" s="37"/>
      <c r="CMI25" s="37"/>
      <c r="CMJ25" s="37"/>
      <c r="CMK25" s="37"/>
      <c r="CML25" s="37"/>
      <c r="CMM25" s="37"/>
      <c r="CMN25" s="37"/>
      <c r="CMO25" s="37"/>
      <c r="CMP25" s="37"/>
      <c r="CMQ25" s="37"/>
      <c r="CMR25" s="37"/>
      <c r="CMS25" s="37"/>
      <c r="CMT25" s="37"/>
      <c r="CMU25" s="37"/>
      <c r="CMV25" s="37"/>
      <c r="CMW25" s="37"/>
      <c r="CMX25" s="37"/>
      <c r="CMY25" s="37"/>
      <c r="CMZ25" s="37"/>
      <c r="CNA25" s="37"/>
      <c r="CNB25" s="37"/>
      <c r="CNC25" s="37"/>
      <c r="CND25" s="37"/>
      <c r="CNE25" s="37"/>
      <c r="CNF25" s="37"/>
      <c r="CNG25" s="37"/>
      <c r="CNH25" s="37"/>
      <c r="CNI25" s="37"/>
      <c r="CNJ25" s="37"/>
      <c r="CNK25" s="37"/>
      <c r="CNL25" s="37"/>
      <c r="CNM25" s="37"/>
      <c r="CNN25" s="37"/>
      <c r="CNO25" s="37"/>
      <c r="CNP25" s="37"/>
      <c r="CNQ25" s="37"/>
      <c r="CNR25" s="37"/>
      <c r="CNS25" s="37"/>
      <c r="CNT25" s="37"/>
      <c r="CNU25" s="37"/>
      <c r="CNV25" s="37"/>
      <c r="CNW25" s="37"/>
      <c r="CNX25" s="37"/>
      <c r="CNY25" s="37"/>
      <c r="CNZ25" s="37"/>
      <c r="COA25" s="37"/>
      <c r="COB25" s="37"/>
      <c r="COC25" s="37"/>
      <c r="COD25" s="37"/>
      <c r="COE25" s="37"/>
      <c r="COF25" s="37"/>
      <c r="COG25" s="37"/>
      <c r="COH25" s="37"/>
      <c r="COI25" s="37"/>
      <c r="COJ25" s="37"/>
      <c r="COK25" s="37"/>
      <c r="COL25" s="37"/>
      <c r="COM25" s="37"/>
      <c r="CON25" s="37"/>
      <c r="COO25" s="37"/>
      <c r="COP25" s="37"/>
      <c r="COQ25" s="37"/>
      <c r="COR25" s="37"/>
      <c r="COS25" s="37"/>
      <c r="COT25" s="37"/>
      <c r="COU25" s="37"/>
      <c r="COV25" s="37"/>
      <c r="COW25" s="37"/>
      <c r="COX25" s="37"/>
      <c r="COY25" s="37"/>
      <c r="COZ25" s="37"/>
      <c r="CPA25" s="37"/>
      <c r="CPB25" s="37"/>
      <c r="CPC25" s="37"/>
      <c r="CPD25" s="37"/>
      <c r="CPE25" s="37"/>
      <c r="CPF25" s="37"/>
      <c r="CPG25" s="37"/>
      <c r="CPH25" s="37"/>
      <c r="CPI25" s="37"/>
      <c r="CPJ25" s="37"/>
      <c r="CPK25" s="37"/>
      <c r="CPL25" s="37"/>
      <c r="CPM25" s="37"/>
      <c r="CPN25" s="37"/>
      <c r="CPO25" s="37"/>
      <c r="CPP25" s="37"/>
      <c r="CPQ25" s="37"/>
      <c r="CPR25" s="37"/>
      <c r="CPS25" s="37"/>
      <c r="CPT25" s="37"/>
      <c r="CPU25" s="37"/>
      <c r="CPV25" s="37"/>
      <c r="CPW25" s="37"/>
      <c r="CPX25" s="37"/>
      <c r="CPY25" s="37"/>
      <c r="CPZ25" s="37"/>
      <c r="CQA25" s="37"/>
      <c r="CQB25" s="37"/>
      <c r="CQC25" s="37"/>
      <c r="CQD25" s="37"/>
      <c r="CQE25" s="37"/>
      <c r="CQF25" s="37"/>
      <c r="CQG25" s="37"/>
      <c r="CQH25" s="37"/>
      <c r="CQI25" s="37"/>
      <c r="CQJ25" s="37"/>
      <c r="CQK25" s="37"/>
      <c r="CQL25" s="37"/>
      <c r="CQM25" s="37"/>
      <c r="CQN25" s="37"/>
      <c r="CQO25" s="37"/>
      <c r="CQP25" s="37"/>
      <c r="CQQ25" s="37"/>
      <c r="CQR25" s="37"/>
      <c r="CQS25" s="37"/>
      <c r="CQT25" s="37"/>
      <c r="CQU25" s="37"/>
      <c r="CQV25" s="37"/>
      <c r="CQW25" s="37"/>
      <c r="CQX25" s="37"/>
      <c r="CQY25" s="37"/>
      <c r="CQZ25" s="37"/>
      <c r="CRA25" s="37"/>
      <c r="CRB25" s="37"/>
      <c r="CRC25" s="37"/>
      <c r="CRD25" s="37"/>
      <c r="CRE25" s="37"/>
      <c r="CRF25" s="37"/>
      <c r="CRG25" s="37"/>
      <c r="CRH25" s="37"/>
      <c r="CRI25" s="37"/>
      <c r="CRJ25" s="37"/>
      <c r="CRK25" s="37"/>
      <c r="CRL25" s="37"/>
      <c r="CRM25" s="37"/>
      <c r="CRN25" s="37"/>
      <c r="CRO25" s="37"/>
      <c r="CRP25" s="37"/>
      <c r="CRQ25" s="37"/>
      <c r="CRR25" s="37"/>
      <c r="CRS25" s="37"/>
      <c r="CRT25" s="37"/>
      <c r="CRU25" s="37"/>
      <c r="CRV25" s="37"/>
      <c r="CRW25" s="37"/>
      <c r="CRX25" s="37"/>
      <c r="CRY25" s="37"/>
      <c r="CRZ25" s="37"/>
      <c r="CSA25" s="37"/>
      <c r="CSB25" s="37"/>
      <c r="CSC25" s="37"/>
      <c r="CSD25" s="37"/>
      <c r="CSE25" s="37"/>
      <c r="CSF25" s="37"/>
      <c r="CSG25" s="37"/>
      <c r="CSH25" s="37"/>
      <c r="CSI25" s="37"/>
      <c r="CSJ25" s="37"/>
      <c r="CSK25" s="37"/>
      <c r="CSL25" s="37"/>
      <c r="CSM25" s="37"/>
      <c r="CSN25" s="37"/>
      <c r="CSO25" s="37"/>
      <c r="CSP25" s="37"/>
      <c r="CSQ25" s="37"/>
      <c r="CSR25" s="37"/>
      <c r="CSS25" s="37"/>
      <c r="CST25" s="37"/>
      <c r="CSU25" s="37"/>
      <c r="CSV25" s="37"/>
      <c r="CSW25" s="37"/>
      <c r="CSX25" s="37"/>
      <c r="CSY25" s="37"/>
      <c r="CSZ25" s="37"/>
      <c r="CTA25" s="37"/>
      <c r="CTB25" s="37"/>
      <c r="CTC25" s="37"/>
      <c r="CTD25" s="37"/>
      <c r="CTE25" s="37"/>
      <c r="CTF25" s="37"/>
      <c r="CTG25" s="37"/>
      <c r="CTH25" s="37"/>
      <c r="CTI25" s="37"/>
      <c r="CTJ25" s="37"/>
      <c r="CTK25" s="37"/>
      <c r="CTL25" s="37"/>
      <c r="CTM25" s="37"/>
      <c r="CTN25" s="37"/>
      <c r="CTO25" s="37"/>
      <c r="CTP25" s="37"/>
      <c r="CTQ25" s="37"/>
      <c r="CTR25" s="37"/>
      <c r="CTS25" s="37"/>
      <c r="CTT25" s="37"/>
      <c r="CTU25" s="37"/>
      <c r="CTV25" s="37"/>
      <c r="CTW25" s="37"/>
      <c r="CTX25" s="37"/>
      <c r="CTY25" s="37"/>
      <c r="CTZ25" s="37"/>
      <c r="CUA25" s="37"/>
      <c r="CUB25" s="37"/>
      <c r="CUC25" s="37"/>
      <c r="CUD25" s="37"/>
      <c r="CUE25" s="37"/>
      <c r="CUF25" s="37"/>
      <c r="CUG25" s="37"/>
      <c r="CUH25" s="37"/>
      <c r="CUI25" s="37"/>
      <c r="CUJ25" s="37"/>
      <c r="CUK25" s="37"/>
      <c r="CUL25" s="37"/>
      <c r="CUM25" s="37"/>
      <c r="CUN25" s="37"/>
      <c r="CUO25" s="37"/>
      <c r="CUP25" s="37"/>
      <c r="CUQ25" s="37"/>
      <c r="CUR25" s="37"/>
      <c r="CUS25" s="37"/>
      <c r="CUT25" s="37"/>
      <c r="CUU25" s="37"/>
      <c r="CUV25" s="37"/>
      <c r="CUW25" s="37"/>
      <c r="CUX25" s="37"/>
      <c r="CUY25" s="37"/>
      <c r="CUZ25" s="37"/>
      <c r="CVA25" s="37"/>
      <c r="CVB25" s="37"/>
      <c r="CVC25" s="37"/>
      <c r="CVD25" s="37"/>
      <c r="CVE25" s="37"/>
      <c r="CVF25" s="37"/>
      <c r="CVG25" s="37"/>
      <c r="CVH25" s="37"/>
      <c r="CVI25" s="37"/>
      <c r="CVJ25" s="37"/>
      <c r="CVK25" s="37"/>
      <c r="CVL25" s="37"/>
      <c r="CVM25" s="37"/>
      <c r="CVN25" s="37"/>
      <c r="CVO25" s="37"/>
      <c r="CVP25" s="37"/>
      <c r="CVQ25" s="37"/>
      <c r="CVR25" s="37"/>
      <c r="CVS25" s="37"/>
      <c r="CVT25" s="37"/>
      <c r="CVU25" s="37"/>
      <c r="CVV25" s="37"/>
      <c r="CVW25" s="37"/>
      <c r="CVX25" s="37"/>
      <c r="CVY25" s="37"/>
      <c r="CVZ25" s="37"/>
      <c r="CWA25" s="37"/>
      <c r="CWB25" s="37"/>
      <c r="CWC25" s="37"/>
      <c r="CWD25" s="37"/>
      <c r="CWE25" s="37"/>
      <c r="CWF25" s="37"/>
      <c r="CWG25" s="37"/>
      <c r="CWH25" s="37"/>
      <c r="CWI25" s="37"/>
      <c r="CWJ25" s="37"/>
      <c r="CWK25" s="37"/>
      <c r="CWL25" s="37"/>
      <c r="CWM25" s="37"/>
      <c r="CWN25" s="37"/>
      <c r="CWO25" s="37"/>
      <c r="CWP25" s="37"/>
      <c r="CWQ25" s="37"/>
      <c r="CWR25" s="37"/>
      <c r="CWS25" s="37"/>
      <c r="CWT25" s="37"/>
      <c r="CWU25" s="37"/>
      <c r="CWV25" s="37"/>
      <c r="CWW25" s="37"/>
      <c r="CWX25" s="37"/>
      <c r="CWY25" s="37"/>
      <c r="CWZ25" s="37"/>
      <c r="CXA25" s="37"/>
      <c r="CXB25" s="37"/>
      <c r="CXC25" s="37"/>
      <c r="CXD25" s="37"/>
      <c r="CXE25" s="37"/>
      <c r="CXF25" s="37"/>
      <c r="CXG25" s="37"/>
      <c r="CXH25" s="37"/>
      <c r="CXI25" s="37"/>
      <c r="CXJ25" s="37"/>
      <c r="CXK25" s="37"/>
      <c r="CXL25" s="37"/>
      <c r="CXM25" s="37"/>
      <c r="CXN25" s="37"/>
      <c r="CXO25" s="37"/>
      <c r="CXP25" s="37"/>
      <c r="CXQ25" s="37"/>
      <c r="CXR25" s="37"/>
      <c r="CXS25" s="37"/>
      <c r="CXT25" s="37"/>
      <c r="CXU25" s="37"/>
      <c r="CXV25" s="37"/>
      <c r="CXW25" s="37"/>
      <c r="CXX25" s="37"/>
      <c r="CXY25" s="37"/>
      <c r="CXZ25" s="37"/>
      <c r="CYA25" s="37"/>
      <c r="CYB25" s="37"/>
      <c r="CYC25" s="37"/>
      <c r="CYD25" s="37"/>
      <c r="CYE25" s="37"/>
      <c r="CYF25" s="37"/>
      <c r="CYG25" s="37"/>
      <c r="CYH25" s="37"/>
      <c r="CYI25" s="37"/>
      <c r="CYJ25" s="37"/>
      <c r="CYK25" s="37"/>
      <c r="CYL25" s="37"/>
      <c r="CYM25" s="37"/>
      <c r="CYN25" s="37"/>
      <c r="CYO25" s="37"/>
      <c r="CYP25" s="37"/>
      <c r="CYQ25" s="37"/>
      <c r="CYR25" s="37"/>
      <c r="CYS25" s="37"/>
      <c r="CYT25" s="37"/>
      <c r="CYU25" s="37"/>
      <c r="CYV25" s="37"/>
      <c r="CYW25" s="37"/>
      <c r="CYX25" s="37"/>
      <c r="CYY25" s="37"/>
      <c r="CYZ25" s="37"/>
      <c r="CZA25" s="37"/>
      <c r="CZB25" s="37"/>
      <c r="CZC25" s="37"/>
      <c r="CZD25" s="37"/>
      <c r="CZE25" s="37"/>
      <c r="CZF25" s="37"/>
      <c r="CZG25" s="37"/>
      <c r="CZH25" s="37"/>
      <c r="CZI25" s="37"/>
      <c r="CZJ25" s="37"/>
      <c r="CZK25" s="37"/>
      <c r="CZL25" s="37"/>
      <c r="CZM25" s="37"/>
      <c r="CZN25" s="37"/>
      <c r="CZO25" s="37"/>
      <c r="CZP25" s="37"/>
      <c r="CZQ25" s="37"/>
      <c r="CZR25" s="37"/>
      <c r="CZS25" s="37"/>
      <c r="CZT25" s="37"/>
      <c r="CZU25" s="37"/>
      <c r="CZV25" s="37"/>
      <c r="CZW25" s="37"/>
      <c r="CZX25" s="37"/>
      <c r="CZY25" s="37"/>
      <c r="CZZ25" s="37"/>
      <c r="DAA25" s="37"/>
      <c r="DAB25" s="37"/>
      <c r="DAC25" s="37"/>
      <c r="DAD25" s="37"/>
      <c r="DAE25" s="37"/>
      <c r="DAF25" s="37"/>
      <c r="DAG25" s="37"/>
      <c r="DAH25" s="37"/>
      <c r="DAI25" s="37"/>
      <c r="DAJ25" s="37"/>
      <c r="DAK25" s="37"/>
      <c r="DAL25" s="37"/>
      <c r="DAM25" s="37"/>
      <c r="DAN25" s="37"/>
      <c r="DAO25" s="37"/>
      <c r="DAP25" s="37"/>
      <c r="DAQ25" s="37"/>
      <c r="DAR25" s="37"/>
      <c r="DAS25" s="37"/>
      <c r="DAT25" s="37"/>
      <c r="DAU25" s="37"/>
      <c r="DAV25" s="37"/>
      <c r="DAW25" s="37"/>
      <c r="DAX25" s="37"/>
      <c r="DAY25" s="37"/>
      <c r="DAZ25" s="37"/>
      <c r="DBA25" s="37"/>
      <c r="DBB25" s="37"/>
      <c r="DBC25" s="37"/>
      <c r="DBD25" s="37"/>
      <c r="DBE25" s="37"/>
      <c r="DBF25" s="37"/>
      <c r="DBG25" s="37"/>
      <c r="DBH25" s="37"/>
      <c r="DBI25" s="37"/>
      <c r="DBJ25" s="37"/>
      <c r="DBK25" s="37"/>
      <c r="DBL25" s="37"/>
      <c r="DBM25" s="37"/>
      <c r="DBN25" s="37"/>
      <c r="DBO25" s="37"/>
      <c r="DBP25" s="37"/>
      <c r="DBQ25" s="37"/>
      <c r="DBR25" s="37"/>
      <c r="DBS25" s="37"/>
      <c r="DBT25" s="37"/>
      <c r="DBU25" s="37"/>
      <c r="DBV25" s="37"/>
      <c r="DBW25" s="37"/>
      <c r="DBX25" s="37"/>
      <c r="DBY25" s="37"/>
      <c r="DBZ25" s="37"/>
      <c r="DCA25" s="37"/>
      <c r="DCB25" s="37"/>
      <c r="DCC25" s="37"/>
      <c r="DCD25" s="37"/>
      <c r="DCE25" s="37"/>
      <c r="DCF25" s="37"/>
      <c r="DCG25" s="37"/>
      <c r="DCH25" s="37"/>
      <c r="DCI25" s="37"/>
      <c r="DCJ25" s="37"/>
      <c r="DCK25" s="37"/>
      <c r="DCL25" s="37"/>
      <c r="DCM25" s="37"/>
      <c r="DCN25" s="37"/>
      <c r="DCO25" s="37"/>
      <c r="DCP25" s="37"/>
      <c r="DCQ25" s="37"/>
      <c r="DCR25" s="37"/>
      <c r="DCS25" s="37"/>
      <c r="DCT25" s="37"/>
      <c r="DCU25" s="37"/>
      <c r="DCV25" s="37"/>
      <c r="DCW25" s="37"/>
      <c r="DCX25" s="37"/>
      <c r="DCY25" s="37"/>
      <c r="DCZ25" s="37"/>
      <c r="DDA25" s="37"/>
      <c r="DDB25" s="37"/>
      <c r="DDC25" s="37"/>
      <c r="DDD25" s="37"/>
      <c r="DDE25" s="37"/>
      <c r="DDF25" s="37"/>
      <c r="DDG25" s="37"/>
      <c r="DDH25" s="37"/>
      <c r="DDI25" s="37"/>
      <c r="DDJ25" s="37"/>
      <c r="DDK25" s="37"/>
      <c r="DDL25" s="37"/>
      <c r="DDM25" s="37"/>
      <c r="DDN25" s="37"/>
      <c r="DDO25" s="37"/>
      <c r="DDP25" s="37"/>
      <c r="DDQ25" s="37"/>
      <c r="DDR25" s="37"/>
      <c r="DDS25" s="37"/>
      <c r="DDT25" s="37"/>
      <c r="DDU25" s="37"/>
      <c r="DDV25" s="37"/>
      <c r="DDW25" s="37"/>
      <c r="DDX25" s="37"/>
      <c r="DDY25" s="37"/>
      <c r="DDZ25" s="37"/>
      <c r="DEA25" s="37"/>
      <c r="DEB25" s="37"/>
      <c r="DEC25" s="37"/>
      <c r="DED25" s="37"/>
      <c r="DEE25" s="37"/>
      <c r="DEF25" s="37"/>
      <c r="DEG25" s="37"/>
      <c r="DEH25" s="37"/>
      <c r="DEI25" s="37"/>
      <c r="DEJ25" s="37"/>
      <c r="DEK25" s="37"/>
      <c r="DEL25" s="37"/>
      <c r="DEM25" s="37"/>
      <c r="DEN25" s="37"/>
      <c r="DEO25" s="37"/>
      <c r="DEP25" s="37"/>
      <c r="DEQ25" s="37"/>
      <c r="DER25" s="37"/>
      <c r="DES25" s="37"/>
      <c r="DET25" s="37"/>
      <c r="DEU25" s="37"/>
      <c r="DEV25" s="37"/>
      <c r="DEW25" s="37"/>
      <c r="DEX25" s="37"/>
      <c r="DEY25" s="37"/>
      <c r="DEZ25" s="37"/>
      <c r="DFA25" s="37"/>
      <c r="DFB25" s="37"/>
      <c r="DFC25" s="37"/>
      <c r="DFD25" s="37"/>
      <c r="DFE25" s="37"/>
      <c r="DFF25" s="37"/>
      <c r="DFG25" s="37"/>
      <c r="DFH25" s="37"/>
      <c r="DFI25" s="37"/>
      <c r="DFJ25" s="37"/>
      <c r="DFK25" s="37"/>
      <c r="DFL25" s="37"/>
      <c r="DFM25" s="37"/>
      <c r="DFN25" s="37"/>
      <c r="DFO25" s="37"/>
      <c r="DFP25" s="37"/>
      <c r="DFQ25" s="37"/>
      <c r="DFR25" s="37"/>
      <c r="DFS25" s="37"/>
      <c r="DFT25" s="37"/>
      <c r="DFU25" s="37"/>
      <c r="DFV25" s="37"/>
      <c r="DFW25" s="37"/>
      <c r="DFX25" s="37"/>
      <c r="DFY25" s="37"/>
      <c r="DFZ25" s="37"/>
      <c r="DGA25" s="37"/>
      <c r="DGB25" s="37"/>
      <c r="DGC25" s="37"/>
      <c r="DGD25" s="37"/>
      <c r="DGE25" s="37"/>
      <c r="DGF25" s="37"/>
      <c r="DGG25" s="37"/>
      <c r="DGH25" s="37"/>
      <c r="DGI25" s="37"/>
      <c r="DGJ25" s="37"/>
      <c r="DGK25" s="37"/>
      <c r="DGL25" s="37"/>
      <c r="DGM25" s="37"/>
      <c r="DGN25" s="37"/>
      <c r="DGO25" s="37"/>
      <c r="DGP25" s="37"/>
      <c r="DGQ25" s="37"/>
      <c r="DGR25" s="37"/>
      <c r="DGS25" s="37"/>
      <c r="DGT25" s="37"/>
      <c r="DGU25" s="37"/>
      <c r="DGV25" s="37"/>
      <c r="DGW25" s="37"/>
      <c r="DGX25" s="37"/>
      <c r="DGY25" s="37"/>
      <c r="DGZ25" s="37"/>
      <c r="DHA25" s="37"/>
      <c r="DHB25" s="37"/>
      <c r="DHC25" s="37"/>
      <c r="DHD25" s="37"/>
      <c r="DHE25" s="37"/>
      <c r="DHF25" s="37"/>
      <c r="DHG25" s="37"/>
      <c r="DHH25" s="37"/>
      <c r="DHI25" s="37"/>
      <c r="DHJ25" s="37"/>
      <c r="DHK25" s="37"/>
      <c r="DHL25" s="37"/>
      <c r="DHM25" s="37"/>
      <c r="DHN25" s="37"/>
      <c r="DHO25" s="37"/>
      <c r="DHP25" s="37"/>
      <c r="DHQ25" s="37"/>
      <c r="DHR25" s="37"/>
      <c r="DHS25" s="37"/>
      <c r="DHT25" s="37"/>
      <c r="DHU25" s="37"/>
      <c r="DHV25" s="37"/>
      <c r="DHW25" s="37"/>
      <c r="DHX25" s="37"/>
      <c r="DHY25" s="37"/>
      <c r="DHZ25" s="37"/>
      <c r="DIA25" s="37"/>
      <c r="DIB25" s="37"/>
      <c r="DIC25" s="37"/>
      <c r="DID25" s="37"/>
      <c r="DIE25" s="37"/>
      <c r="DIF25" s="37"/>
      <c r="DIG25" s="37"/>
      <c r="DIH25" s="37"/>
      <c r="DII25" s="37"/>
      <c r="DIJ25" s="37"/>
      <c r="DIK25" s="37"/>
      <c r="DIL25" s="37"/>
      <c r="DIM25" s="37"/>
      <c r="DIN25" s="37"/>
      <c r="DIO25" s="37"/>
      <c r="DIP25" s="37"/>
      <c r="DIQ25" s="37"/>
      <c r="DIR25" s="37"/>
      <c r="DIS25" s="37"/>
      <c r="DIT25" s="37"/>
      <c r="DIU25" s="37"/>
      <c r="DIV25" s="37"/>
      <c r="DIW25" s="37"/>
      <c r="DIX25" s="37"/>
      <c r="DIY25" s="37"/>
      <c r="DIZ25" s="37"/>
      <c r="DJA25" s="37"/>
      <c r="DJB25" s="37"/>
      <c r="DJC25" s="37"/>
      <c r="DJD25" s="37"/>
      <c r="DJE25" s="37"/>
      <c r="DJF25" s="37"/>
      <c r="DJG25" s="37"/>
      <c r="DJH25" s="37"/>
      <c r="DJI25" s="37"/>
      <c r="DJJ25" s="37"/>
      <c r="DJK25" s="37"/>
      <c r="DJL25" s="37"/>
      <c r="DJM25" s="37"/>
      <c r="DJN25" s="37"/>
      <c r="DJO25" s="37"/>
      <c r="DJP25" s="37"/>
      <c r="DJQ25" s="37"/>
      <c r="DJR25" s="37"/>
      <c r="DJS25" s="37"/>
      <c r="DJT25" s="37"/>
      <c r="DJU25" s="37"/>
      <c r="DJV25" s="37"/>
      <c r="DJW25" s="37"/>
      <c r="DJX25" s="37"/>
      <c r="DJY25" s="37"/>
      <c r="DJZ25" s="37"/>
      <c r="DKA25" s="37"/>
      <c r="DKB25" s="37"/>
      <c r="DKC25" s="37"/>
      <c r="DKD25" s="37"/>
      <c r="DKE25" s="37"/>
      <c r="DKF25" s="37"/>
      <c r="DKG25" s="37"/>
      <c r="DKH25" s="37"/>
      <c r="DKI25" s="37"/>
      <c r="DKJ25" s="37"/>
      <c r="DKK25" s="37"/>
      <c r="DKL25" s="37"/>
      <c r="DKM25" s="37"/>
      <c r="DKN25" s="37"/>
      <c r="DKO25" s="37"/>
      <c r="DKP25" s="37"/>
      <c r="DKQ25" s="37"/>
      <c r="DKR25" s="37"/>
      <c r="DKS25" s="37"/>
      <c r="DKT25" s="37"/>
      <c r="DKU25" s="37"/>
      <c r="DKV25" s="37"/>
      <c r="DKW25" s="37"/>
      <c r="DKX25" s="37"/>
      <c r="DKY25" s="37"/>
      <c r="DKZ25" s="37"/>
      <c r="DLA25" s="37"/>
      <c r="DLB25" s="37"/>
      <c r="DLC25" s="37"/>
      <c r="DLD25" s="37"/>
      <c r="DLE25" s="37"/>
      <c r="DLF25" s="37"/>
      <c r="DLG25" s="37"/>
      <c r="DLH25" s="37"/>
      <c r="DLI25" s="37"/>
      <c r="DLJ25" s="37"/>
      <c r="DLK25" s="37"/>
      <c r="DLL25" s="37"/>
      <c r="DLM25" s="37"/>
      <c r="DLN25" s="37"/>
      <c r="DLO25" s="37"/>
      <c r="DLP25" s="37"/>
      <c r="DLQ25" s="37"/>
      <c r="DLR25" s="37"/>
      <c r="DLS25" s="37"/>
      <c r="DLT25" s="37"/>
      <c r="DLU25" s="37"/>
      <c r="DLV25" s="37"/>
      <c r="DLW25" s="37"/>
      <c r="DLX25" s="37"/>
      <c r="DLY25" s="37"/>
      <c r="DLZ25" s="37"/>
      <c r="DMA25" s="37"/>
      <c r="DMB25" s="37"/>
      <c r="DMC25" s="37"/>
      <c r="DMD25" s="37"/>
      <c r="DME25" s="37"/>
      <c r="DMF25" s="37"/>
      <c r="DMG25" s="37"/>
      <c r="DMH25" s="37"/>
      <c r="DMI25" s="37"/>
      <c r="DMJ25" s="37"/>
      <c r="DMK25" s="37"/>
      <c r="DML25" s="37"/>
      <c r="DMM25" s="37"/>
      <c r="DMN25" s="37"/>
      <c r="DMO25" s="37"/>
      <c r="DMP25" s="37"/>
      <c r="DMQ25" s="37"/>
      <c r="DMR25" s="37"/>
      <c r="DMS25" s="37"/>
      <c r="DMT25" s="37"/>
      <c r="DMU25" s="37"/>
      <c r="DMV25" s="37"/>
      <c r="DMW25" s="37"/>
      <c r="DMX25" s="37"/>
      <c r="DMY25" s="37"/>
      <c r="DMZ25" s="37"/>
      <c r="DNA25" s="37"/>
      <c r="DNB25" s="37"/>
      <c r="DNC25" s="37"/>
      <c r="DND25" s="37"/>
      <c r="DNE25" s="37"/>
      <c r="DNF25" s="37"/>
      <c r="DNG25" s="37"/>
      <c r="DNH25" s="37"/>
      <c r="DNI25" s="37"/>
      <c r="DNJ25" s="37"/>
      <c r="DNK25" s="37"/>
      <c r="DNL25" s="37"/>
      <c r="DNM25" s="37"/>
      <c r="DNN25" s="37"/>
      <c r="DNO25" s="37"/>
      <c r="DNP25" s="37"/>
      <c r="DNQ25" s="37"/>
      <c r="DNR25" s="37"/>
      <c r="DNS25" s="37"/>
      <c r="DNT25" s="37"/>
      <c r="DNU25" s="37"/>
      <c r="DNV25" s="37"/>
      <c r="DNW25" s="37"/>
      <c r="DNX25" s="37"/>
      <c r="DNY25" s="37"/>
      <c r="DNZ25" s="37"/>
      <c r="DOA25" s="37"/>
      <c r="DOB25" s="37"/>
      <c r="DOC25" s="37"/>
      <c r="DOD25" s="37"/>
      <c r="DOE25" s="37"/>
      <c r="DOF25" s="37"/>
      <c r="DOG25" s="37"/>
      <c r="DOH25" s="37"/>
      <c r="DOI25" s="37"/>
      <c r="DOJ25" s="37"/>
      <c r="DOK25" s="37"/>
      <c r="DOL25" s="37"/>
      <c r="DOM25" s="37"/>
      <c r="DON25" s="37"/>
      <c r="DOO25" s="37"/>
      <c r="DOP25" s="37"/>
      <c r="DOQ25" s="37"/>
      <c r="DOR25" s="37"/>
      <c r="DOS25" s="37"/>
      <c r="DOT25" s="37"/>
      <c r="DOU25" s="37"/>
      <c r="DOV25" s="37"/>
      <c r="DOW25" s="37"/>
      <c r="DOX25" s="37"/>
      <c r="DOY25" s="37"/>
      <c r="DOZ25" s="37"/>
      <c r="DPA25" s="37"/>
      <c r="DPB25" s="37"/>
      <c r="DPC25" s="37"/>
      <c r="DPD25" s="37"/>
      <c r="DPE25" s="37"/>
      <c r="DPF25" s="37"/>
      <c r="DPG25" s="37"/>
      <c r="DPH25" s="37"/>
      <c r="DPI25" s="37"/>
      <c r="DPJ25" s="37"/>
      <c r="DPK25" s="37"/>
      <c r="DPL25" s="37"/>
      <c r="DPM25" s="37"/>
      <c r="DPN25" s="37"/>
      <c r="DPO25" s="37"/>
      <c r="DPP25" s="37"/>
      <c r="DPQ25" s="37"/>
      <c r="DPR25" s="37"/>
      <c r="DPS25" s="37"/>
      <c r="DPT25" s="37"/>
      <c r="DPU25" s="37"/>
      <c r="DPV25" s="37"/>
      <c r="DPW25" s="37"/>
      <c r="DPX25" s="37"/>
      <c r="DPY25" s="37"/>
      <c r="DPZ25" s="37"/>
      <c r="DQA25" s="37"/>
      <c r="DQB25" s="37"/>
      <c r="DQC25" s="37"/>
      <c r="DQD25" s="37"/>
      <c r="DQE25" s="37"/>
      <c r="DQF25" s="37"/>
      <c r="DQG25" s="37"/>
      <c r="DQH25" s="37"/>
      <c r="DQI25" s="37"/>
      <c r="DQJ25" s="37"/>
      <c r="DQK25" s="37"/>
      <c r="DQL25" s="37"/>
      <c r="DQM25" s="37"/>
      <c r="DQN25" s="37"/>
      <c r="DQO25" s="37"/>
      <c r="DQP25" s="37"/>
      <c r="DQQ25" s="37"/>
      <c r="DQR25" s="37"/>
      <c r="DQS25" s="37"/>
      <c r="DQT25" s="37"/>
      <c r="DQU25" s="37"/>
      <c r="DQV25" s="37"/>
      <c r="DQW25" s="37"/>
      <c r="DQX25" s="37"/>
      <c r="DQY25" s="37"/>
      <c r="DQZ25" s="37"/>
      <c r="DRA25" s="37"/>
      <c r="DRB25" s="37"/>
      <c r="DRC25" s="37"/>
      <c r="DRD25" s="37"/>
      <c r="DRE25" s="37"/>
      <c r="DRF25" s="37"/>
      <c r="DRG25" s="37"/>
      <c r="DRH25" s="37"/>
      <c r="DRI25" s="37"/>
      <c r="DRJ25" s="37"/>
      <c r="DRK25" s="37"/>
      <c r="DRL25" s="37"/>
      <c r="DRM25" s="37"/>
      <c r="DRN25" s="37"/>
      <c r="DRO25" s="37"/>
      <c r="DRP25" s="37"/>
      <c r="DRQ25" s="37"/>
      <c r="DRR25" s="37"/>
      <c r="DRS25" s="37"/>
      <c r="DRT25" s="37"/>
      <c r="DRU25" s="37"/>
      <c r="DRV25" s="37"/>
      <c r="DRW25" s="37"/>
      <c r="DRX25" s="37"/>
      <c r="DRY25" s="37"/>
      <c r="DRZ25" s="37"/>
      <c r="DSA25" s="37"/>
      <c r="DSB25" s="37"/>
      <c r="DSC25" s="37"/>
      <c r="DSD25" s="37"/>
      <c r="DSE25" s="37"/>
      <c r="DSF25" s="37"/>
      <c r="DSG25" s="37"/>
      <c r="DSH25" s="37"/>
      <c r="DSI25" s="37"/>
      <c r="DSJ25" s="37"/>
      <c r="DSK25" s="37"/>
      <c r="DSL25" s="37"/>
      <c r="DSM25" s="37"/>
      <c r="DSN25" s="37"/>
      <c r="DSO25" s="37"/>
      <c r="DSP25" s="37"/>
      <c r="DSQ25" s="37"/>
      <c r="DSR25" s="37"/>
      <c r="DSS25" s="37"/>
      <c r="DST25" s="37"/>
      <c r="DSU25" s="37"/>
      <c r="DSV25" s="37"/>
      <c r="DSW25" s="37"/>
      <c r="DSX25" s="37"/>
      <c r="DSY25" s="37"/>
      <c r="DSZ25" s="37"/>
      <c r="DTA25" s="37"/>
      <c r="DTB25" s="37"/>
      <c r="DTC25" s="37"/>
      <c r="DTD25" s="37"/>
      <c r="DTE25" s="37"/>
      <c r="DTF25" s="37"/>
      <c r="DTG25" s="37"/>
      <c r="DTH25" s="37"/>
      <c r="DTI25" s="37"/>
      <c r="DTJ25" s="37"/>
      <c r="DTK25" s="37"/>
      <c r="DTL25" s="37"/>
      <c r="DTM25" s="37"/>
      <c r="DTN25" s="37"/>
      <c r="DTO25" s="37"/>
      <c r="DTP25" s="37"/>
      <c r="DTQ25" s="37"/>
      <c r="DTR25" s="37"/>
      <c r="DTS25" s="37"/>
      <c r="DTT25" s="37"/>
      <c r="DTU25" s="37"/>
      <c r="DTV25" s="37"/>
      <c r="DTW25" s="37"/>
      <c r="DTX25" s="37"/>
      <c r="DTY25" s="37"/>
      <c r="DTZ25" s="37"/>
      <c r="DUA25" s="37"/>
      <c r="DUB25" s="37"/>
      <c r="DUC25" s="37"/>
      <c r="DUD25" s="37"/>
      <c r="DUE25" s="37"/>
      <c r="DUF25" s="37"/>
      <c r="DUG25" s="37"/>
      <c r="DUH25" s="37"/>
      <c r="DUI25" s="37"/>
      <c r="DUJ25" s="37"/>
      <c r="DUK25" s="37"/>
      <c r="DUL25" s="37"/>
      <c r="DUM25" s="37"/>
      <c r="DUN25" s="37"/>
      <c r="DUO25" s="37"/>
      <c r="DUP25" s="37"/>
      <c r="DUQ25" s="37"/>
      <c r="DUR25" s="37"/>
      <c r="DUS25" s="37"/>
      <c r="DUT25" s="37"/>
      <c r="DUU25" s="37"/>
      <c r="DUV25" s="37"/>
      <c r="DUW25" s="37"/>
      <c r="DUX25" s="37"/>
      <c r="DUY25" s="37"/>
      <c r="DUZ25" s="37"/>
      <c r="DVA25" s="37"/>
      <c r="DVB25" s="37"/>
      <c r="DVC25" s="37"/>
      <c r="DVD25" s="37"/>
      <c r="DVE25" s="37"/>
      <c r="DVF25" s="37"/>
      <c r="DVG25" s="37"/>
      <c r="DVH25" s="37"/>
      <c r="DVI25" s="37"/>
      <c r="DVJ25" s="37"/>
      <c r="DVK25" s="37"/>
      <c r="DVL25" s="37"/>
      <c r="DVM25" s="37"/>
      <c r="DVN25" s="37"/>
      <c r="DVO25" s="37"/>
      <c r="DVP25" s="37"/>
      <c r="DVQ25" s="37"/>
      <c r="DVR25" s="37"/>
      <c r="DVS25" s="37"/>
      <c r="DVT25" s="37"/>
      <c r="DVU25" s="37"/>
      <c r="DVV25" s="37"/>
      <c r="DVW25" s="37"/>
      <c r="DVX25" s="37"/>
      <c r="DVY25" s="37"/>
      <c r="DVZ25" s="37"/>
      <c r="DWA25" s="37"/>
      <c r="DWB25" s="37"/>
      <c r="DWC25" s="37"/>
      <c r="DWD25" s="37"/>
      <c r="DWE25" s="37"/>
      <c r="DWF25" s="37"/>
      <c r="DWG25" s="37"/>
      <c r="DWH25" s="37"/>
      <c r="DWI25" s="37"/>
      <c r="DWJ25" s="37"/>
      <c r="DWK25" s="37"/>
      <c r="DWL25" s="37"/>
      <c r="DWM25" s="37"/>
      <c r="DWN25" s="37"/>
      <c r="DWO25" s="37"/>
      <c r="DWP25" s="37"/>
      <c r="DWQ25" s="37"/>
      <c r="DWR25" s="37"/>
      <c r="DWS25" s="37"/>
      <c r="DWT25" s="37"/>
      <c r="DWU25" s="37"/>
      <c r="DWV25" s="37"/>
      <c r="DWW25" s="37"/>
      <c r="DWX25" s="37"/>
      <c r="DWY25" s="37"/>
      <c r="DWZ25" s="37"/>
      <c r="DXA25" s="37"/>
      <c r="DXB25" s="37"/>
      <c r="DXC25" s="37"/>
      <c r="DXD25" s="37"/>
      <c r="DXE25" s="37"/>
      <c r="DXF25" s="37"/>
      <c r="DXG25" s="37"/>
      <c r="DXH25" s="37"/>
      <c r="DXI25" s="37"/>
      <c r="DXJ25" s="37"/>
      <c r="DXK25" s="37"/>
      <c r="DXL25" s="37"/>
      <c r="DXM25" s="37"/>
      <c r="DXN25" s="37"/>
      <c r="DXO25" s="37"/>
      <c r="DXP25" s="37"/>
      <c r="DXQ25" s="37"/>
      <c r="DXR25" s="37"/>
      <c r="DXS25" s="37"/>
      <c r="DXT25" s="37"/>
      <c r="DXU25" s="37"/>
      <c r="DXV25" s="37"/>
      <c r="DXW25" s="37"/>
      <c r="DXX25" s="37"/>
      <c r="DXY25" s="37"/>
      <c r="DXZ25" s="37"/>
      <c r="DYA25" s="37"/>
      <c r="DYB25" s="37"/>
      <c r="DYC25" s="37"/>
      <c r="DYD25" s="37"/>
      <c r="DYE25" s="37"/>
      <c r="DYF25" s="37"/>
      <c r="DYG25" s="37"/>
      <c r="DYH25" s="37"/>
      <c r="DYI25" s="37"/>
      <c r="DYJ25" s="37"/>
      <c r="DYK25" s="37"/>
      <c r="DYL25" s="37"/>
      <c r="DYM25" s="37"/>
      <c r="DYN25" s="37"/>
      <c r="DYO25" s="37"/>
      <c r="DYP25" s="37"/>
      <c r="DYQ25" s="37"/>
      <c r="DYR25" s="37"/>
      <c r="DYS25" s="37"/>
      <c r="DYT25" s="37"/>
      <c r="DYU25" s="37"/>
      <c r="DYV25" s="37"/>
      <c r="DYW25" s="37"/>
      <c r="DYX25" s="37"/>
      <c r="DYY25" s="37"/>
      <c r="DYZ25" s="37"/>
      <c r="DZA25" s="37"/>
      <c r="DZB25" s="37"/>
      <c r="DZC25" s="37"/>
      <c r="DZD25" s="37"/>
      <c r="DZE25" s="37"/>
      <c r="DZF25" s="37"/>
      <c r="DZG25" s="37"/>
      <c r="DZH25" s="37"/>
      <c r="DZI25" s="37"/>
      <c r="DZJ25" s="37"/>
      <c r="DZK25" s="37"/>
      <c r="DZL25" s="37"/>
      <c r="DZM25" s="37"/>
      <c r="DZN25" s="37"/>
      <c r="DZO25" s="37"/>
      <c r="DZP25" s="37"/>
      <c r="DZQ25" s="37"/>
      <c r="DZR25" s="37"/>
      <c r="DZS25" s="37"/>
      <c r="DZT25" s="37"/>
      <c r="DZU25" s="37"/>
      <c r="DZV25" s="37"/>
      <c r="DZW25" s="37"/>
      <c r="DZX25" s="37"/>
      <c r="DZY25" s="37"/>
      <c r="DZZ25" s="37"/>
      <c r="EAA25" s="37"/>
      <c r="EAB25" s="37"/>
      <c r="EAC25" s="37"/>
      <c r="EAD25" s="37"/>
      <c r="EAE25" s="37"/>
      <c r="EAF25" s="37"/>
      <c r="EAG25" s="37"/>
      <c r="EAH25" s="37"/>
      <c r="EAI25" s="37"/>
      <c r="EAJ25" s="37"/>
      <c r="EAK25" s="37"/>
      <c r="EAL25" s="37"/>
      <c r="EAM25" s="37"/>
      <c r="EAN25" s="37"/>
      <c r="EAO25" s="37"/>
      <c r="EAP25" s="37"/>
      <c r="EAQ25" s="37"/>
      <c r="EAR25" s="37"/>
      <c r="EAS25" s="37"/>
      <c r="EAT25" s="37"/>
      <c r="EAU25" s="37"/>
      <c r="EAV25" s="37"/>
      <c r="EAW25" s="37"/>
      <c r="EAX25" s="37"/>
      <c r="EAY25" s="37"/>
      <c r="EAZ25" s="37"/>
      <c r="EBA25" s="37"/>
      <c r="EBB25" s="37"/>
      <c r="EBC25" s="37"/>
      <c r="EBD25" s="37"/>
      <c r="EBE25" s="37"/>
      <c r="EBF25" s="37"/>
      <c r="EBG25" s="37"/>
      <c r="EBH25" s="37"/>
      <c r="EBI25" s="37"/>
      <c r="EBJ25" s="37"/>
      <c r="EBK25" s="37"/>
      <c r="EBL25" s="37"/>
      <c r="EBM25" s="37"/>
      <c r="EBN25" s="37"/>
      <c r="EBO25" s="37"/>
      <c r="EBP25" s="37"/>
      <c r="EBQ25" s="37"/>
      <c r="EBR25" s="37"/>
      <c r="EBS25" s="37"/>
      <c r="EBT25" s="37"/>
      <c r="EBU25" s="37"/>
      <c r="EBV25" s="37"/>
      <c r="EBW25" s="37"/>
      <c r="EBX25" s="37"/>
      <c r="EBY25" s="37"/>
      <c r="EBZ25" s="37"/>
      <c r="ECA25" s="37"/>
      <c r="ECB25" s="37"/>
      <c r="ECC25" s="37"/>
      <c r="ECD25" s="37"/>
      <c r="ECE25" s="37"/>
      <c r="ECF25" s="37"/>
      <c r="ECG25" s="37"/>
      <c r="ECH25" s="37"/>
      <c r="ECI25" s="37"/>
      <c r="ECJ25" s="37"/>
      <c r="ECK25" s="37"/>
      <c r="ECL25" s="37"/>
      <c r="ECM25" s="37"/>
      <c r="ECN25" s="37"/>
      <c r="ECO25" s="37"/>
      <c r="ECP25" s="37"/>
      <c r="ECQ25" s="37"/>
      <c r="ECR25" s="37"/>
      <c r="ECS25" s="37"/>
      <c r="ECT25" s="37"/>
      <c r="ECU25" s="37"/>
      <c r="ECV25" s="37"/>
      <c r="ECW25" s="37"/>
      <c r="ECX25" s="37"/>
      <c r="ECY25" s="37"/>
      <c r="ECZ25" s="37"/>
      <c r="EDA25" s="37"/>
      <c r="EDB25" s="37"/>
      <c r="EDC25" s="37"/>
      <c r="EDD25" s="37"/>
      <c r="EDE25" s="37"/>
      <c r="EDF25" s="37"/>
      <c r="EDG25" s="37"/>
      <c r="EDH25" s="37"/>
      <c r="EDI25" s="37"/>
      <c r="EDJ25" s="37"/>
      <c r="EDK25" s="37"/>
      <c r="EDL25" s="37"/>
      <c r="EDM25" s="37"/>
      <c r="EDN25" s="37"/>
      <c r="EDO25" s="37"/>
      <c r="EDP25" s="37"/>
      <c r="EDQ25" s="37"/>
      <c r="EDR25" s="37"/>
      <c r="EDS25" s="37"/>
      <c r="EDT25" s="37"/>
      <c r="EDU25" s="37"/>
      <c r="EDV25" s="37"/>
      <c r="EDW25" s="37"/>
      <c r="EDX25" s="37"/>
      <c r="EDY25" s="37"/>
      <c r="EDZ25" s="37"/>
      <c r="EEA25" s="37"/>
      <c r="EEB25" s="37"/>
      <c r="EEC25" s="37"/>
      <c r="EED25" s="37"/>
      <c r="EEE25" s="37"/>
      <c r="EEF25" s="37"/>
      <c r="EEG25" s="37"/>
      <c r="EEH25" s="37"/>
      <c r="EEI25" s="37"/>
      <c r="EEJ25" s="37"/>
      <c r="EEK25" s="37"/>
      <c r="EEL25" s="37"/>
      <c r="EEM25" s="37"/>
      <c r="EEN25" s="37"/>
      <c r="EEO25" s="37"/>
      <c r="EEP25" s="37"/>
      <c r="EEQ25" s="37"/>
      <c r="EER25" s="37"/>
      <c r="EES25" s="37"/>
      <c r="EET25" s="37"/>
      <c r="EEU25" s="37"/>
      <c r="EEV25" s="37"/>
      <c r="EEW25" s="37"/>
      <c r="EEX25" s="37"/>
      <c r="EEY25" s="37"/>
      <c r="EEZ25" s="37"/>
      <c r="EFA25" s="37"/>
      <c r="EFB25" s="37"/>
      <c r="EFC25" s="37"/>
      <c r="EFD25" s="37"/>
      <c r="EFE25" s="37"/>
      <c r="EFF25" s="37"/>
      <c r="EFG25" s="37"/>
      <c r="EFH25" s="37"/>
      <c r="EFI25" s="37"/>
      <c r="EFJ25" s="37"/>
      <c r="EFK25" s="37"/>
      <c r="EFL25" s="37"/>
      <c r="EFM25" s="37"/>
      <c r="EFN25" s="37"/>
      <c r="EFO25" s="37"/>
      <c r="EFP25" s="37"/>
      <c r="EFQ25" s="37"/>
      <c r="EFR25" s="37"/>
      <c r="EFS25" s="37"/>
      <c r="EFT25" s="37"/>
      <c r="EFU25" s="37"/>
      <c r="EFV25" s="37"/>
      <c r="EFW25" s="37"/>
      <c r="EFX25" s="37"/>
      <c r="EFY25" s="37"/>
      <c r="EFZ25" s="37"/>
      <c r="EGA25" s="37"/>
      <c r="EGB25" s="37"/>
      <c r="EGC25" s="37"/>
      <c r="EGD25" s="37"/>
      <c r="EGE25" s="37"/>
      <c r="EGF25" s="37"/>
      <c r="EGG25" s="37"/>
      <c r="EGH25" s="37"/>
      <c r="EGI25" s="37"/>
      <c r="EGJ25" s="37"/>
      <c r="EGK25" s="37"/>
      <c r="EGL25" s="37"/>
      <c r="EGM25" s="37"/>
      <c r="EGN25" s="37"/>
      <c r="EGO25" s="37"/>
      <c r="EGP25" s="37"/>
      <c r="EGQ25" s="37"/>
      <c r="EGR25" s="37"/>
      <c r="EGS25" s="37"/>
      <c r="EGT25" s="37"/>
      <c r="EGU25" s="37"/>
      <c r="EGV25" s="37"/>
      <c r="EGW25" s="37"/>
      <c r="EGX25" s="37"/>
      <c r="EGY25" s="37"/>
      <c r="EGZ25" s="37"/>
      <c r="EHA25" s="37"/>
      <c r="EHB25" s="37"/>
      <c r="EHC25" s="37"/>
      <c r="EHD25" s="37"/>
      <c r="EHE25" s="37"/>
      <c r="EHF25" s="37"/>
      <c r="EHG25" s="37"/>
      <c r="EHH25" s="37"/>
      <c r="EHI25" s="37"/>
      <c r="EHJ25" s="37"/>
      <c r="EHK25" s="37"/>
      <c r="EHL25" s="37"/>
      <c r="EHM25" s="37"/>
      <c r="EHN25" s="37"/>
      <c r="EHO25" s="37"/>
      <c r="EHP25" s="37"/>
      <c r="EHQ25" s="37"/>
      <c r="EHR25" s="37"/>
      <c r="EHS25" s="37"/>
      <c r="EHT25" s="37"/>
      <c r="EHU25" s="37"/>
      <c r="EHV25" s="37"/>
      <c r="EHW25" s="37"/>
      <c r="EHX25" s="37"/>
      <c r="EHY25" s="37"/>
      <c r="EHZ25" s="37"/>
      <c r="EIA25" s="37"/>
      <c r="EIB25" s="37"/>
      <c r="EIC25" s="37"/>
      <c r="EID25" s="37"/>
      <c r="EIE25" s="37"/>
      <c r="EIF25" s="37"/>
      <c r="EIG25" s="37"/>
      <c r="EIH25" s="37"/>
      <c r="EII25" s="37"/>
      <c r="EIJ25" s="37"/>
      <c r="EIK25" s="37"/>
      <c r="EIL25" s="37"/>
      <c r="EIM25" s="37"/>
      <c r="EIN25" s="37"/>
      <c r="EIO25" s="37"/>
      <c r="EIP25" s="37"/>
      <c r="EIQ25" s="37"/>
      <c r="EIR25" s="37"/>
      <c r="EIS25" s="37"/>
      <c r="EIT25" s="37"/>
      <c r="EIU25" s="37"/>
      <c r="EIV25" s="37"/>
      <c r="EIW25" s="37"/>
      <c r="EIX25" s="37"/>
      <c r="EIY25" s="37"/>
      <c r="EIZ25" s="37"/>
      <c r="EJA25" s="37"/>
      <c r="EJB25" s="37"/>
      <c r="EJC25" s="37"/>
      <c r="EJD25" s="37"/>
      <c r="EJE25" s="37"/>
      <c r="EJF25" s="37"/>
      <c r="EJG25" s="37"/>
      <c r="EJH25" s="37"/>
      <c r="EJI25" s="37"/>
      <c r="EJJ25" s="37"/>
      <c r="EJK25" s="37"/>
      <c r="EJL25" s="37"/>
      <c r="EJM25" s="37"/>
      <c r="EJN25" s="37"/>
      <c r="EJO25" s="37"/>
      <c r="EJP25" s="37"/>
      <c r="EJQ25" s="37"/>
      <c r="EJR25" s="37"/>
      <c r="EJS25" s="37"/>
      <c r="EJT25" s="37"/>
      <c r="EJU25" s="37"/>
      <c r="EJV25" s="37"/>
      <c r="EJW25" s="37"/>
      <c r="EJX25" s="37"/>
      <c r="EJY25" s="37"/>
      <c r="EJZ25" s="37"/>
      <c r="EKA25" s="37"/>
      <c r="EKB25" s="37"/>
      <c r="EKC25" s="37"/>
      <c r="EKD25" s="37"/>
      <c r="EKE25" s="37"/>
      <c r="EKF25" s="37"/>
      <c r="EKG25" s="37"/>
      <c r="EKH25" s="37"/>
      <c r="EKI25" s="37"/>
      <c r="EKJ25" s="37"/>
      <c r="EKK25" s="37"/>
      <c r="EKL25" s="37"/>
      <c r="EKM25" s="37"/>
      <c r="EKN25" s="37"/>
      <c r="EKO25" s="37"/>
      <c r="EKP25" s="37"/>
      <c r="EKQ25" s="37"/>
      <c r="EKR25" s="37"/>
      <c r="EKS25" s="37"/>
      <c r="EKT25" s="37"/>
      <c r="EKU25" s="37"/>
      <c r="EKV25" s="37"/>
      <c r="EKW25" s="37"/>
      <c r="EKX25" s="37"/>
      <c r="EKY25" s="37"/>
      <c r="EKZ25" s="37"/>
      <c r="ELA25" s="37"/>
      <c r="ELB25" s="37"/>
      <c r="ELC25" s="37"/>
      <c r="ELD25" s="37"/>
      <c r="ELE25" s="37"/>
      <c r="ELF25" s="37"/>
      <c r="ELG25" s="37"/>
      <c r="ELH25" s="37"/>
      <c r="ELI25" s="37"/>
      <c r="ELJ25" s="37"/>
      <c r="ELK25" s="37"/>
      <c r="ELL25" s="37"/>
      <c r="ELM25" s="37"/>
      <c r="ELN25" s="37"/>
      <c r="ELO25" s="37"/>
      <c r="ELP25" s="37"/>
      <c r="ELQ25" s="37"/>
      <c r="ELR25" s="37"/>
      <c r="ELS25" s="37"/>
      <c r="ELT25" s="37"/>
      <c r="ELU25" s="37"/>
      <c r="ELV25" s="37"/>
      <c r="ELW25" s="37"/>
      <c r="ELX25" s="37"/>
      <c r="ELY25" s="37"/>
      <c r="ELZ25" s="37"/>
      <c r="EMA25" s="37"/>
      <c r="EMB25" s="37"/>
      <c r="EMC25" s="37"/>
      <c r="EMD25" s="37"/>
      <c r="EME25" s="37"/>
      <c r="EMF25" s="37"/>
      <c r="EMG25" s="37"/>
      <c r="EMH25" s="37"/>
      <c r="EMI25" s="37"/>
      <c r="EMJ25" s="37"/>
      <c r="EMK25" s="37"/>
      <c r="EML25" s="37"/>
      <c r="EMM25" s="37"/>
      <c r="EMN25" s="37"/>
      <c r="EMO25" s="37"/>
      <c r="EMP25" s="37"/>
      <c r="EMQ25" s="37"/>
      <c r="EMR25" s="37"/>
      <c r="EMS25" s="37"/>
      <c r="EMT25" s="37"/>
      <c r="EMU25" s="37"/>
      <c r="EMV25" s="37"/>
      <c r="EMW25" s="37"/>
      <c r="EMX25" s="37"/>
      <c r="EMY25" s="37"/>
      <c r="EMZ25" s="37"/>
      <c r="ENA25" s="37"/>
      <c r="ENB25" s="37"/>
      <c r="ENC25" s="37"/>
      <c r="END25" s="37"/>
      <c r="ENE25" s="37"/>
      <c r="ENF25" s="37"/>
      <c r="ENG25" s="37"/>
      <c r="ENH25" s="37"/>
      <c r="ENI25" s="37"/>
      <c r="ENJ25" s="37"/>
      <c r="ENK25" s="37"/>
      <c r="ENL25" s="37"/>
      <c r="ENM25" s="37"/>
      <c r="ENN25" s="37"/>
      <c r="ENO25" s="37"/>
      <c r="ENP25" s="37"/>
      <c r="ENQ25" s="37"/>
      <c r="ENR25" s="37"/>
      <c r="ENS25" s="37"/>
      <c r="ENT25" s="37"/>
      <c r="ENU25" s="37"/>
      <c r="ENV25" s="37"/>
      <c r="ENW25" s="37"/>
      <c r="ENX25" s="37"/>
      <c r="ENY25" s="37"/>
      <c r="ENZ25" s="37"/>
      <c r="EOA25" s="37"/>
      <c r="EOB25" s="37"/>
      <c r="EOC25" s="37"/>
      <c r="EOD25" s="37"/>
      <c r="EOE25" s="37"/>
      <c r="EOF25" s="37"/>
      <c r="EOG25" s="37"/>
      <c r="EOH25" s="37"/>
      <c r="EOI25" s="37"/>
      <c r="EOJ25" s="37"/>
      <c r="EOK25" s="37"/>
      <c r="EOL25" s="37"/>
      <c r="EOM25" s="37"/>
      <c r="EON25" s="37"/>
      <c r="EOO25" s="37"/>
      <c r="EOP25" s="37"/>
      <c r="EOQ25" s="37"/>
      <c r="EOR25" s="37"/>
      <c r="EOS25" s="37"/>
      <c r="EOT25" s="37"/>
      <c r="EOU25" s="37"/>
      <c r="EOV25" s="37"/>
      <c r="EOW25" s="37"/>
      <c r="EOX25" s="37"/>
      <c r="EOY25" s="37"/>
      <c r="EOZ25" s="37"/>
      <c r="EPA25" s="37"/>
      <c r="EPB25" s="37"/>
      <c r="EPC25" s="37"/>
      <c r="EPD25" s="37"/>
      <c r="EPE25" s="37"/>
      <c r="EPF25" s="37"/>
      <c r="EPG25" s="37"/>
      <c r="EPH25" s="37"/>
      <c r="EPI25" s="37"/>
      <c r="EPJ25" s="37"/>
      <c r="EPK25" s="37"/>
      <c r="EPL25" s="37"/>
      <c r="EPM25" s="37"/>
      <c r="EPN25" s="37"/>
      <c r="EPO25" s="37"/>
      <c r="EPP25" s="37"/>
      <c r="EPQ25" s="37"/>
      <c r="EPR25" s="37"/>
      <c r="EPS25" s="37"/>
      <c r="EPT25" s="37"/>
      <c r="EPU25" s="37"/>
      <c r="EPV25" s="37"/>
      <c r="EPW25" s="37"/>
      <c r="EPX25" s="37"/>
      <c r="EPY25" s="37"/>
      <c r="EPZ25" s="37"/>
      <c r="EQA25" s="37"/>
      <c r="EQB25" s="37"/>
      <c r="EQC25" s="37"/>
      <c r="EQD25" s="37"/>
      <c r="EQE25" s="37"/>
      <c r="EQF25" s="37"/>
      <c r="EQG25" s="37"/>
      <c r="EQH25" s="37"/>
      <c r="EQI25" s="37"/>
      <c r="EQJ25" s="37"/>
      <c r="EQK25" s="37"/>
      <c r="EQL25" s="37"/>
      <c r="EQM25" s="37"/>
      <c r="EQN25" s="37"/>
      <c r="EQO25" s="37"/>
      <c r="EQP25" s="37"/>
      <c r="EQQ25" s="37"/>
      <c r="EQR25" s="37"/>
      <c r="EQS25" s="37"/>
      <c r="EQT25" s="37"/>
      <c r="EQU25" s="37"/>
      <c r="EQV25" s="37"/>
      <c r="EQW25" s="37"/>
      <c r="EQX25" s="37"/>
      <c r="EQY25" s="37"/>
      <c r="EQZ25" s="37"/>
      <c r="ERA25" s="37"/>
      <c r="ERB25" s="37"/>
      <c r="ERC25" s="37"/>
      <c r="ERD25" s="37"/>
      <c r="ERE25" s="37"/>
      <c r="ERF25" s="37"/>
      <c r="ERG25" s="37"/>
      <c r="ERH25" s="37"/>
      <c r="ERI25" s="37"/>
      <c r="ERJ25" s="37"/>
      <c r="ERK25" s="37"/>
      <c r="ERL25" s="37"/>
      <c r="ERM25" s="37"/>
      <c r="ERN25" s="37"/>
      <c r="ERO25" s="37"/>
      <c r="ERP25" s="37"/>
      <c r="ERQ25" s="37"/>
      <c r="ERR25" s="37"/>
      <c r="ERS25" s="37"/>
      <c r="ERT25" s="37"/>
      <c r="ERU25" s="37"/>
      <c r="ERV25" s="37"/>
      <c r="ERW25" s="37"/>
      <c r="ERX25" s="37"/>
      <c r="ERY25" s="37"/>
      <c r="ERZ25" s="37"/>
      <c r="ESA25" s="37"/>
      <c r="ESB25" s="37"/>
      <c r="ESC25" s="37"/>
      <c r="ESD25" s="37"/>
      <c r="ESE25" s="37"/>
      <c r="ESF25" s="37"/>
      <c r="ESG25" s="37"/>
      <c r="ESH25" s="37"/>
      <c r="ESI25" s="37"/>
      <c r="ESJ25" s="37"/>
      <c r="ESK25" s="37"/>
      <c r="ESL25" s="37"/>
      <c r="ESM25" s="37"/>
      <c r="ESN25" s="37"/>
      <c r="ESO25" s="37"/>
      <c r="ESP25" s="37"/>
      <c r="ESQ25" s="37"/>
      <c r="ESR25" s="37"/>
      <c r="ESS25" s="37"/>
      <c r="EST25" s="37"/>
      <c r="ESU25" s="37"/>
      <c r="ESV25" s="37"/>
      <c r="ESW25" s="37"/>
      <c r="ESX25" s="37"/>
      <c r="ESY25" s="37"/>
      <c r="ESZ25" s="37"/>
      <c r="ETA25" s="37"/>
      <c r="ETB25" s="37"/>
      <c r="ETC25" s="37"/>
      <c r="ETD25" s="37"/>
      <c r="ETE25" s="37"/>
      <c r="ETF25" s="37"/>
      <c r="ETG25" s="37"/>
      <c r="ETH25" s="37"/>
      <c r="ETI25" s="37"/>
      <c r="ETJ25" s="37"/>
      <c r="ETK25" s="37"/>
      <c r="ETL25" s="37"/>
      <c r="ETM25" s="37"/>
      <c r="ETN25" s="37"/>
      <c r="ETO25" s="37"/>
      <c r="ETP25" s="37"/>
      <c r="ETQ25" s="37"/>
      <c r="ETR25" s="37"/>
      <c r="ETS25" s="37"/>
      <c r="ETT25" s="37"/>
      <c r="ETU25" s="37"/>
      <c r="ETV25" s="37"/>
      <c r="ETW25" s="37"/>
      <c r="ETX25" s="37"/>
      <c r="ETY25" s="37"/>
      <c r="ETZ25" s="37"/>
      <c r="EUA25" s="37"/>
      <c r="EUB25" s="37"/>
      <c r="EUC25" s="37"/>
      <c r="EUD25" s="37"/>
      <c r="EUE25" s="37"/>
      <c r="EUF25" s="37"/>
      <c r="EUG25" s="37"/>
      <c r="EUH25" s="37"/>
      <c r="EUI25" s="37"/>
      <c r="EUJ25" s="37"/>
      <c r="EUK25" s="37"/>
      <c r="EUL25" s="37"/>
      <c r="EUM25" s="37"/>
      <c r="EUN25" s="37"/>
      <c r="EUO25" s="37"/>
      <c r="EUP25" s="37"/>
      <c r="EUQ25" s="37"/>
      <c r="EUR25" s="37"/>
      <c r="EUS25" s="37"/>
      <c r="EUT25" s="37"/>
      <c r="EUU25" s="37"/>
      <c r="EUV25" s="37"/>
      <c r="EUW25" s="37"/>
      <c r="EUX25" s="37"/>
      <c r="EUY25" s="37"/>
      <c r="EUZ25" s="37"/>
      <c r="EVA25" s="37"/>
      <c r="EVB25" s="37"/>
      <c r="EVC25" s="37"/>
      <c r="EVD25" s="37"/>
      <c r="EVE25" s="37"/>
      <c r="EVF25" s="37"/>
      <c r="EVG25" s="37"/>
      <c r="EVH25" s="37"/>
      <c r="EVI25" s="37"/>
      <c r="EVJ25" s="37"/>
      <c r="EVK25" s="37"/>
      <c r="EVL25" s="37"/>
      <c r="EVM25" s="37"/>
      <c r="EVN25" s="37"/>
      <c r="EVO25" s="37"/>
      <c r="EVP25" s="37"/>
      <c r="EVQ25" s="37"/>
      <c r="EVR25" s="37"/>
      <c r="EVS25" s="37"/>
      <c r="EVT25" s="37"/>
      <c r="EVU25" s="37"/>
      <c r="EVV25" s="37"/>
      <c r="EVW25" s="37"/>
      <c r="EVX25" s="37"/>
      <c r="EVY25" s="37"/>
      <c r="EVZ25" s="37"/>
      <c r="EWA25" s="37"/>
      <c r="EWB25" s="37"/>
      <c r="EWC25" s="37"/>
      <c r="EWD25" s="37"/>
      <c r="EWE25" s="37"/>
      <c r="EWF25" s="37"/>
      <c r="EWG25" s="37"/>
      <c r="EWH25" s="37"/>
      <c r="EWI25" s="37"/>
      <c r="EWJ25" s="37"/>
      <c r="EWK25" s="37"/>
      <c r="EWL25" s="37"/>
      <c r="EWM25" s="37"/>
      <c r="EWN25" s="37"/>
      <c r="EWO25" s="37"/>
      <c r="EWP25" s="37"/>
      <c r="EWQ25" s="37"/>
      <c r="EWR25" s="37"/>
      <c r="EWS25" s="37"/>
      <c r="EWT25" s="37"/>
      <c r="EWU25" s="37"/>
      <c r="EWV25" s="37"/>
      <c r="EWW25" s="37"/>
      <c r="EWX25" s="37"/>
      <c r="EWY25" s="37"/>
      <c r="EWZ25" s="37"/>
      <c r="EXA25" s="37"/>
      <c r="EXB25" s="37"/>
      <c r="EXC25" s="37"/>
      <c r="EXD25" s="37"/>
      <c r="EXE25" s="37"/>
      <c r="EXF25" s="37"/>
      <c r="EXG25" s="37"/>
      <c r="EXH25" s="37"/>
      <c r="EXI25" s="37"/>
      <c r="EXJ25" s="37"/>
      <c r="EXK25" s="37"/>
      <c r="EXL25" s="37"/>
      <c r="EXM25" s="37"/>
      <c r="EXN25" s="37"/>
      <c r="EXO25" s="37"/>
      <c r="EXP25" s="37"/>
      <c r="EXQ25" s="37"/>
      <c r="EXR25" s="37"/>
      <c r="EXS25" s="37"/>
      <c r="EXT25" s="37"/>
      <c r="EXU25" s="37"/>
      <c r="EXV25" s="37"/>
      <c r="EXW25" s="37"/>
      <c r="EXX25" s="37"/>
      <c r="EXY25" s="37"/>
      <c r="EXZ25" s="37"/>
      <c r="EYA25" s="37"/>
      <c r="EYB25" s="37"/>
      <c r="EYC25" s="37"/>
      <c r="EYD25" s="37"/>
      <c r="EYE25" s="37"/>
      <c r="EYF25" s="37"/>
      <c r="EYG25" s="37"/>
      <c r="EYH25" s="37"/>
      <c r="EYI25" s="37"/>
      <c r="EYJ25" s="37"/>
      <c r="EYK25" s="37"/>
      <c r="EYL25" s="37"/>
      <c r="EYM25" s="37"/>
      <c r="EYN25" s="37"/>
      <c r="EYO25" s="37"/>
      <c r="EYP25" s="37"/>
      <c r="EYQ25" s="37"/>
      <c r="EYR25" s="37"/>
      <c r="EYS25" s="37"/>
      <c r="EYT25" s="37"/>
      <c r="EYU25" s="37"/>
      <c r="EYV25" s="37"/>
      <c r="EYW25" s="37"/>
      <c r="EYX25" s="37"/>
      <c r="EYY25" s="37"/>
      <c r="EYZ25" s="37"/>
      <c r="EZA25" s="37"/>
      <c r="EZB25" s="37"/>
      <c r="EZC25" s="37"/>
      <c r="EZD25" s="37"/>
      <c r="EZE25" s="37"/>
      <c r="EZF25" s="37"/>
      <c r="EZG25" s="37"/>
      <c r="EZH25" s="37"/>
      <c r="EZI25" s="37"/>
      <c r="EZJ25" s="37"/>
      <c r="EZK25" s="37"/>
      <c r="EZL25" s="37"/>
      <c r="EZM25" s="37"/>
      <c r="EZN25" s="37"/>
      <c r="EZO25" s="37"/>
      <c r="EZP25" s="37"/>
      <c r="EZQ25" s="37"/>
      <c r="EZR25" s="37"/>
      <c r="EZS25" s="37"/>
      <c r="EZT25" s="37"/>
      <c r="EZU25" s="37"/>
      <c r="EZV25" s="37"/>
      <c r="EZW25" s="37"/>
      <c r="EZX25" s="37"/>
      <c r="EZY25" s="37"/>
      <c r="EZZ25" s="37"/>
      <c r="FAA25" s="37"/>
      <c r="FAB25" s="37"/>
      <c r="FAC25" s="37"/>
      <c r="FAD25" s="37"/>
      <c r="FAE25" s="37"/>
      <c r="FAF25" s="37"/>
      <c r="FAG25" s="37"/>
      <c r="FAH25" s="37"/>
      <c r="FAI25" s="37"/>
      <c r="FAJ25" s="37"/>
      <c r="FAK25" s="37"/>
      <c r="FAL25" s="37"/>
      <c r="FAM25" s="37"/>
      <c r="FAN25" s="37"/>
      <c r="FAO25" s="37"/>
      <c r="FAP25" s="37"/>
      <c r="FAQ25" s="37"/>
      <c r="FAR25" s="37"/>
      <c r="FAS25" s="37"/>
      <c r="FAT25" s="37"/>
      <c r="FAU25" s="37"/>
      <c r="FAV25" s="37"/>
      <c r="FAW25" s="37"/>
      <c r="FAX25" s="37"/>
      <c r="FAY25" s="37"/>
      <c r="FAZ25" s="37"/>
      <c r="FBA25" s="37"/>
      <c r="FBB25" s="37"/>
      <c r="FBC25" s="37"/>
      <c r="FBD25" s="37"/>
      <c r="FBE25" s="37"/>
      <c r="FBF25" s="37"/>
      <c r="FBG25" s="37"/>
      <c r="FBH25" s="37"/>
      <c r="FBI25" s="37"/>
      <c r="FBJ25" s="37"/>
      <c r="FBK25" s="37"/>
      <c r="FBL25" s="37"/>
      <c r="FBM25" s="37"/>
      <c r="FBN25" s="37"/>
      <c r="FBO25" s="37"/>
      <c r="FBP25" s="37"/>
      <c r="FBQ25" s="37"/>
      <c r="FBR25" s="37"/>
      <c r="FBS25" s="37"/>
      <c r="FBT25" s="37"/>
      <c r="FBU25" s="37"/>
      <c r="FBV25" s="37"/>
      <c r="FBW25" s="37"/>
      <c r="FBX25" s="37"/>
      <c r="FBY25" s="37"/>
      <c r="FBZ25" s="37"/>
      <c r="FCA25" s="37"/>
      <c r="FCB25" s="37"/>
      <c r="FCC25" s="37"/>
      <c r="FCD25" s="37"/>
      <c r="FCE25" s="37"/>
      <c r="FCF25" s="37"/>
      <c r="FCG25" s="37"/>
      <c r="FCH25" s="37"/>
      <c r="FCI25" s="37"/>
      <c r="FCJ25" s="37"/>
      <c r="FCK25" s="37"/>
      <c r="FCL25" s="37"/>
      <c r="FCM25" s="37"/>
      <c r="FCN25" s="37"/>
      <c r="FCO25" s="37"/>
      <c r="FCP25" s="37"/>
      <c r="FCQ25" s="37"/>
      <c r="FCR25" s="37"/>
      <c r="FCS25" s="37"/>
      <c r="FCT25" s="37"/>
      <c r="FCU25" s="37"/>
      <c r="FCV25" s="37"/>
      <c r="FCW25" s="37"/>
      <c r="FCX25" s="37"/>
      <c r="FCY25" s="37"/>
      <c r="FCZ25" s="37"/>
      <c r="FDA25" s="37"/>
      <c r="FDB25" s="37"/>
      <c r="FDC25" s="37"/>
      <c r="FDD25" s="37"/>
      <c r="FDE25" s="37"/>
      <c r="FDF25" s="37"/>
      <c r="FDG25" s="37"/>
      <c r="FDH25" s="37"/>
      <c r="FDI25" s="37"/>
      <c r="FDJ25" s="37"/>
      <c r="FDK25" s="37"/>
      <c r="FDL25" s="37"/>
      <c r="FDM25" s="37"/>
      <c r="FDN25" s="37"/>
      <c r="FDO25" s="37"/>
      <c r="FDP25" s="37"/>
      <c r="FDQ25" s="37"/>
      <c r="FDR25" s="37"/>
      <c r="FDS25" s="37"/>
      <c r="FDT25" s="37"/>
      <c r="FDU25" s="37"/>
      <c r="FDV25" s="37"/>
      <c r="FDW25" s="37"/>
      <c r="FDX25" s="37"/>
      <c r="FDY25" s="37"/>
      <c r="FDZ25" s="37"/>
      <c r="FEA25" s="37"/>
      <c r="FEB25" s="37"/>
      <c r="FEC25" s="37"/>
      <c r="FED25" s="37"/>
      <c r="FEE25" s="37"/>
      <c r="FEF25" s="37"/>
      <c r="FEG25" s="37"/>
      <c r="FEH25" s="37"/>
      <c r="FEI25" s="37"/>
      <c r="FEJ25" s="37"/>
      <c r="FEK25" s="37"/>
      <c r="FEL25" s="37"/>
      <c r="FEM25" s="37"/>
      <c r="FEN25" s="37"/>
      <c r="FEO25" s="37"/>
      <c r="FEP25" s="37"/>
      <c r="FEQ25" s="37"/>
      <c r="FER25" s="37"/>
      <c r="FES25" s="37"/>
      <c r="FET25" s="37"/>
      <c r="FEU25" s="37"/>
      <c r="FEV25" s="37"/>
      <c r="FEW25" s="37"/>
      <c r="FEX25" s="37"/>
      <c r="FEY25" s="37"/>
      <c r="FEZ25" s="37"/>
      <c r="FFA25" s="37"/>
      <c r="FFB25" s="37"/>
      <c r="FFC25" s="37"/>
      <c r="FFD25" s="37"/>
      <c r="FFE25" s="37"/>
      <c r="FFF25" s="37"/>
      <c r="FFG25" s="37"/>
      <c r="FFH25" s="37"/>
      <c r="FFI25" s="37"/>
      <c r="FFJ25" s="37"/>
      <c r="FFK25" s="37"/>
      <c r="FFL25" s="37"/>
      <c r="FFM25" s="37"/>
      <c r="FFN25" s="37"/>
      <c r="FFO25" s="37"/>
      <c r="FFP25" s="37"/>
      <c r="FFQ25" s="37"/>
      <c r="FFR25" s="37"/>
      <c r="FFS25" s="37"/>
      <c r="FFT25" s="37"/>
      <c r="FFU25" s="37"/>
      <c r="FFV25" s="37"/>
      <c r="FFW25" s="37"/>
      <c r="FFX25" s="37"/>
      <c r="FFY25" s="37"/>
      <c r="FFZ25" s="37"/>
      <c r="FGA25" s="37"/>
      <c r="FGB25" s="37"/>
      <c r="FGC25" s="37"/>
      <c r="FGD25" s="37"/>
      <c r="FGE25" s="37"/>
      <c r="FGF25" s="37"/>
      <c r="FGG25" s="37"/>
      <c r="FGH25" s="37"/>
      <c r="FGI25" s="37"/>
      <c r="FGJ25" s="37"/>
      <c r="FGK25" s="37"/>
      <c r="FGL25" s="37"/>
      <c r="FGM25" s="37"/>
      <c r="FGN25" s="37"/>
      <c r="FGO25" s="37"/>
      <c r="FGP25" s="37"/>
      <c r="FGQ25" s="37"/>
      <c r="FGR25" s="37"/>
      <c r="FGS25" s="37"/>
      <c r="FGT25" s="37"/>
      <c r="FGU25" s="37"/>
      <c r="FGV25" s="37"/>
      <c r="FGW25" s="37"/>
      <c r="FGX25" s="37"/>
      <c r="FGY25" s="37"/>
      <c r="FGZ25" s="37"/>
      <c r="FHA25" s="37"/>
      <c r="FHB25" s="37"/>
      <c r="FHC25" s="37"/>
      <c r="FHD25" s="37"/>
      <c r="FHE25" s="37"/>
      <c r="FHF25" s="37"/>
      <c r="FHG25" s="37"/>
      <c r="FHH25" s="37"/>
      <c r="FHI25" s="37"/>
      <c r="FHJ25" s="37"/>
      <c r="FHK25" s="37"/>
      <c r="FHL25" s="37"/>
      <c r="FHM25" s="37"/>
      <c r="FHN25" s="37"/>
      <c r="FHO25" s="37"/>
      <c r="FHP25" s="37"/>
      <c r="FHQ25" s="37"/>
      <c r="FHR25" s="37"/>
      <c r="FHS25" s="37"/>
      <c r="FHT25" s="37"/>
      <c r="FHU25" s="37"/>
      <c r="FHV25" s="37"/>
      <c r="FHW25" s="37"/>
      <c r="FHX25" s="37"/>
      <c r="FHY25" s="37"/>
      <c r="FHZ25" s="37"/>
      <c r="FIA25" s="37"/>
      <c r="FIB25" s="37"/>
      <c r="FIC25" s="37"/>
      <c r="FID25" s="37"/>
      <c r="FIE25" s="37"/>
      <c r="FIF25" s="37"/>
      <c r="FIG25" s="37"/>
      <c r="FIH25" s="37"/>
      <c r="FII25" s="37"/>
      <c r="FIJ25" s="37"/>
      <c r="FIK25" s="37"/>
      <c r="FIL25" s="37"/>
      <c r="FIM25" s="37"/>
      <c r="FIN25" s="37"/>
      <c r="FIO25" s="37"/>
      <c r="FIP25" s="37"/>
      <c r="FIQ25" s="37"/>
      <c r="FIR25" s="37"/>
      <c r="FIS25" s="37"/>
      <c r="FIT25" s="37"/>
      <c r="FIU25" s="37"/>
      <c r="FIV25" s="37"/>
      <c r="FIW25" s="37"/>
      <c r="FIX25" s="37"/>
      <c r="FIY25" s="37"/>
      <c r="FIZ25" s="37"/>
      <c r="FJA25" s="37"/>
      <c r="FJB25" s="37"/>
      <c r="FJC25" s="37"/>
      <c r="FJD25" s="37"/>
      <c r="FJE25" s="37"/>
      <c r="FJF25" s="37"/>
      <c r="FJG25" s="37"/>
      <c r="FJH25" s="37"/>
      <c r="FJI25" s="37"/>
      <c r="FJJ25" s="37"/>
      <c r="FJK25" s="37"/>
      <c r="FJL25" s="37"/>
      <c r="FJM25" s="37"/>
      <c r="FJN25" s="37"/>
      <c r="FJO25" s="37"/>
      <c r="FJP25" s="37"/>
      <c r="FJQ25" s="37"/>
      <c r="FJR25" s="37"/>
      <c r="FJS25" s="37"/>
      <c r="FJT25" s="37"/>
      <c r="FJU25" s="37"/>
      <c r="FJV25" s="37"/>
      <c r="FJW25" s="37"/>
      <c r="FJX25" s="37"/>
      <c r="FJY25" s="37"/>
      <c r="FJZ25" s="37"/>
      <c r="FKA25" s="37"/>
      <c r="FKB25" s="37"/>
      <c r="FKC25" s="37"/>
      <c r="FKD25" s="37"/>
      <c r="FKE25" s="37"/>
      <c r="FKF25" s="37"/>
      <c r="FKG25" s="37"/>
      <c r="FKH25" s="37"/>
      <c r="FKI25" s="37"/>
      <c r="FKJ25" s="37"/>
      <c r="FKK25" s="37"/>
      <c r="FKL25" s="37"/>
      <c r="FKM25" s="37"/>
      <c r="FKN25" s="37"/>
      <c r="FKO25" s="37"/>
      <c r="FKP25" s="37"/>
      <c r="FKQ25" s="37"/>
      <c r="FKR25" s="37"/>
      <c r="FKS25" s="37"/>
      <c r="FKT25" s="37"/>
      <c r="FKU25" s="37"/>
      <c r="FKV25" s="37"/>
      <c r="FKW25" s="37"/>
      <c r="FKX25" s="37"/>
      <c r="FKY25" s="37"/>
      <c r="FKZ25" s="37"/>
      <c r="FLA25" s="37"/>
      <c r="FLB25" s="37"/>
      <c r="FLC25" s="37"/>
      <c r="FLD25" s="37"/>
      <c r="FLE25" s="37"/>
      <c r="FLF25" s="37"/>
      <c r="FLG25" s="37"/>
      <c r="FLH25" s="37"/>
      <c r="FLI25" s="37"/>
      <c r="FLJ25" s="37"/>
      <c r="FLK25" s="37"/>
      <c r="FLL25" s="37"/>
      <c r="FLM25" s="37"/>
      <c r="FLN25" s="37"/>
      <c r="FLO25" s="37"/>
      <c r="FLP25" s="37"/>
      <c r="FLQ25" s="37"/>
      <c r="FLR25" s="37"/>
      <c r="FLS25" s="37"/>
      <c r="FLT25" s="37"/>
      <c r="FLU25" s="37"/>
      <c r="FLV25" s="37"/>
      <c r="FLW25" s="37"/>
      <c r="FLX25" s="37"/>
      <c r="FLY25" s="37"/>
      <c r="FLZ25" s="37"/>
      <c r="FMA25" s="37"/>
      <c r="FMB25" s="37"/>
      <c r="FMC25" s="37"/>
      <c r="FMD25" s="37"/>
      <c r="FME25" s="37"/>
      <c r="FMF25" s="37"/>
      <c r="FMG25" s="37"/>
      <c r="FMH25" s="37"/>
      <c r="FMI25" s="37"/>
      <c r="FMJ25" s="37"/>
      <c r="FMK25" s="37"/>
      <c r="FML25" s="37"/>
      <c r="FMM25" s="37"/>
      <c r="FMN25" s="37"/>
      <c r="FMO25" s="37"/>
      <c r="FMP25" s="37"/>
      <c r="FMQ25" s="37"/>
      <c r="FMR25" s="37"/>
      <c r="FMS25" s="37"/>
      <c r="FMT25" s="37"/>
      <c r="FMU25" s="37"/>
      <c r="FMV25" s="37"/>
      <c r="FMW25" s="37"/>
      <c r="FMX25" s="37"/>
      <c r="FMY25" s="37"/>
      <c r="FMZ25" s="37"/>
      <c r="FNA25" s="37"/>
      <c r="FNB25" s="37"/>
      <c r="FNC25" s="37"/>
      <c r="FND25" s="37"/>
      <c r="FNE25" s="37"/>
      <c r="FNF25" s="37"/>
      <c r="FNG25" s="37"/>
      <c r="FNH25" s="37"/>
      <c r="FNI25" s="37"/>
      <c r="FNJ25" s="37"/>
      <c r="FNK25" s="37"/>
      <c r="FNL25" s="37"/>
      <c r="FNM25" s="37"/>
      <c r="FNN25" s="37"/>
      <c r="FNO25" s="37"/>
      <c r="FNP25" s="37"/>
      <c r="FNQ25" s="37"/>
      <c r="FNR25" s="37"/>
      <c r="FNS25" s="37"/>
      <c r="FNT25" s="37"/>
      <c r="FNU25" s="37"/>
      <c r="FNV25" s="37"/>
      <c r="FNW25" s="37"/>
      <c r="FNX25" s="37"/>
      <c r="FNY25" s="37"/>
      <c r="FNZ25" s="37"/>
      <c r="FOA25" s="37"/>
      <c r="FOB25" s="37"/>
      <c r="FOC25" s="37"/>
      <c r="FOD25" s="37"/>
      <c r="FOE25" s="37"/>
      <c r="FOF25" s="37"/>
      <c r="FOG25" s="37"/>
      <c r="FOH25" s="37"/>
      <c r="FOI25" s="37"/>
      <c r="FOJ25" s="37"/>
      <c r="FOK25" s="37"/>
      <c r="FOL25" s="37"/>
      <c r="FOM25" s="37"/>
      <c r="FON25" s="37"/>
      <c r="FOO25" s="37"/>
      <c r="FOP25" s="37"/>
      <c r="FOQ25" s="37"/>
      <c r="FOR25" s="37"/>
      <c r="FOS25" s="37"/>
      <c r="FOT25" s="37"/>
      <c r="FOU25" s="37"/>
      <c r="FOV25" s="37"/>
      <c r="FOW25" s="37"/>
      <c r="FOX25" s="37"/>
      <c r="FOY25" s="37"/>
      <c r="FOZ25" s="37"/>
      <c r="FPA25" s="37"/>
      <c r="FPB25" s="37"/>
      <c r="FPC25" s="37"/>
      <c r="FPD25" s="37"/>
      <c r="FPE25" s="37"/>
      <c r="FPF25" s="37"/>
      <c r="FPG25" s="37"/>
      <c r="FPH25" s="37"/>
      <c r="FPI25" s="37"/>
      <c r="FPJ25" s="37"/>
      <c r="FPK25" s="37"/>
      <c r="FPL25" s="37"/>
      <c r="FPM25" s="37"/>
      <c r="FPN25" s="37"/>
      <c r="FPO25" s="37"/>
      <c r="FPP25" s="37"/>
      <c r="FPQ25" s="37"/>
      <c r="FPR25" s="37"/>
      <c r="FPS25" s="37"/>
      <c r="FPT25" s="37"/>
      <c r="FPU25" s="37"/>
      <c r="FPV25" s="37"/>
      <c r="FPW25" s="37"/>
      <c r="FPX25" s="37"/>
      <c r="FPY25" s="37"/>
      <c r="FPZ25" s="37"/>
      <c r="FQA25" s="37"/>
      <c r="FQB25" s="37"/>
      <c r="FQC25" s="37"/>
      <c r="FQD25" s="37"/>
      <c r="FQE25" s="37"/>
      <c r="FQF25" s="37"/>
      <c r="FQG25" s="37"/>
      <c r="FQH25" s="37"/>
      <c r="FQI25" s="37"/>
      <c r="FQJ25" s="37"/>
      <c r="FQK25" s="37"/>
      <c r="FQL25" s="37"/>
      <c r="FQM25" s="37"/>
      <c r="FQN25" s="37"/>
      <c r="FQO25" s="37"/>
      <c r="FQP25" s="37"/>
      <c r="FQQ25" s="37"/>
      <c r="FQR25" s="37"/>
      <c r="FQS25" s="37"/>
      <c r="FQT25" s="37"/>
      <c r="FQU25" s="37"/>
      <c r="FQV25" s="37"/>
      <c r="FQW25" s="37"/>
      <c r="FQX25" s="37"/>
      <c r="FQY25" s="37"/>
      <c r="FQZ25" s="37"/>
      <c r="FRA25" s="37"/>
      <c r="FRB25" s="37"/>
      <c r="FRC25" s="37"/>
      <c r="FRD25" s="37"/>
      <c r="FRE25" s="37"/>
      <c r="FRF25" s="37"/>
      <c r="FRG25" s="37"/>
      <c r="FRH25" s="37"/>
      <c r="FRI25" s="37"/>
      <c r="FRJ25" s="37"/>
      <c r="FRK25" s="37"/>
      <c r="FRL25" s="37"/>
      <c r="FRM25" s="37"/>
      <c r="FRN25" s="37"/>
      <c r="FRO25" s="37"/>
      <c r="FRP25" s="37"/>
      <c r="FRQ25" s="37"/>
      <c r="FRR25" s="37"/>
      <c r="FRS25" s="37"/>
      <c r="FRT25" s="37"/>
      <c r="FRU25" s="37"/>
      <c r="FRV25" s="37"/>
      <c r="FRW25" s="37"/>
      <c r="FRX25" s="37"/>
      <c r="FRY25" s="37"/>
      <c r="FRZ25" s="37"/>
      <c r="FSA25" s="37"/>
      <c r="FSB25" s="37"/>
      <c r="FSC25" s="37"/>
      <c r="FSD25" s="37"/>
      <c r="FSE25" s="37"/>
      <c r="FSF25" s="37"/>
      <c r="FSG25" s="37"/>
      <c r="FSH25" s="37"/>
      <c r="FSI25" s="37"/>
      <c r="FSJ25" s="37"/>
      <c r="FSK25" s="37"/>
      <c r="FSL25" s="37"/>
      <c r="FSM25" s="37"/>
      <c r="FSN25" s="37"/>
      <c r="FSO25" s="37"/>
      <c r="FSP25" s="37"/>
      <c r="FSQ25" s="37"/>
      <c r="FSR25" s="37"/>
      <c r="FSS25" s="37"/>
      <c r="FST25" s="37"/>
      <c r="FSU25" s="37"/>
      <c r="FSV25" s="37"/>
      <c r="FSW25" s="37"/>
      <c r="FSX25" s="37"/>
      <c r="FSY25" s="37"/>
      <c r="FSZ25" s="37"/>
      <c r="FTA25" s="37"/>
      <c r="FTB25" s="37"/>
      <c r="FTC25" s="37"/>
      <c r="FTD25" s="37"/>
      <c r="FTE25" s="37"/>
      <c r="FTF25" s="37"/>
      <c r="FTG25" s="37"/>
      <c r="FTH25" s="37"/>
      <c r="FTI25" s="37"/>
      <c r="FTJ25" s="37"/>
      <c r="FTK25" s="37"/>
      <c r="FTL25" s="37"/>
      <c r="FTM25" s="37"/>
      <c r="FTN25" s="37"/>
      <c r="FTO25" s="37"/>
      <c r="FTP25" s="37"/>
      <c r="FTQ25" s="37"/>
      <c r="FTR25" s="37"/>
      <c r="FTS25" s="37"/>
      <c r="FTT25" s="37"/>
      <c r="FTU25" s="37"/>
      <c r="FTV25" s="37"/>
      <c r="FTW25" s="37"/>
      <c r="FTX25" s="37"/>
      <c r="FTY25" s="37"/>
      <c r="FTZ25" s="37"/>
      <c r="FUA25" s="37"/>
      <c r="FUB25" s="37"/>
      <c r="FUC25" s="37"/>
      <c r="FUD25" s="37"/>
      <c r="FUE25" s="37"/>
      <c r="FUF25" s="37"/>
      <c r="FUG25" s="37"/>
      <c r="FUH25" s="37"/>
      <c r="FUI25" s="37"/>
      <c r="FUJ25" s="37"/>
      <c r="FUK25" s="37"/>
      <c r="FUL25" s="37"/>
      <c r="FUM25" s="37"/>
      <c r="FUN25" s="37"/>
      <c r="FUO25" s="37"/>
      <c r="FUP25" s="37"/>
      <c r="FUQ25" s="37"/>
      <c r="FUR25" s="37"/>
      <c r="FUS25" s="37"/>
      <c r="FUT25" s="37"/>
      <c r="FUU25" s="37"/>
      <c r="FUV25" s="37"/>
      <c r="FUW25" s="37"/>
      <c r="FUX25" s="37"/>
      <c r="FUY25" s="37"/>
      <c r="FUZ25" s="37"/>
      <c r="FVA25" s="37"/>
      <c r="FVB25" s="37"/>
      <c r="FVC25" s="37"/>
      <c r="FVD25" s="37"/>
      <c r="FVE25" s="37"/>
      <c r="FVF25" s="37"/>
      <c r="FVG25" s="37"/>
      <c r="FVH25" s="37"/>
      <c r="FVI25" s="37"/>
      <c r="FVJ25" s="37"/>
      <c r="FVK25" s="37"/>
      <c r="FVL25" s="37"/>
      <c r="FVM25" s="37"/>
      <c r="FVN25" s="37"/>
      <c r="FVO25" s="37"/>
      <c r="FVP25" s="37"/>
      <c r="FVQ25" s="37"/>
      <c r="FVR25" s="37"/>
      <c r="FVS25" s="37"/>
      <c r="FVT25" s="37"/>
      <c r="FVU25" s="37"/>
      <c r="FVV25" s="37"/>
      <c r="FVW25" s="37"/>
      <c r="FVX25" s="37"/>
      <c r="FVY25" s="37"/>
      <c r="FVZ25" s="37"/>
      <c r="FWA25" s="37"/>
      <c r="FWB25" s="37"/>
      <c r="FWC25" s="37"/>
      <c r="FWD25" s="37"/>
      <c r="FWE25" s="37"/>
      <c r="FWF25" s="37"/>
      <c r="FWG25" s="37"/>
      <c r="FWH25" s="37"/>
      <c r="FWI25" s="37"/>
      <c r="FWJ25" s="37"/>
      <c r="FWK25" s="37"/>
      <c r="FWL25" s="37"/>
      <c r="FWM25" s="37"/>
      <c r="FWN25" s="37"/>
      <c r="FWO25" s="37"/>
      <c r="FWP25" s="37"/>
      <c r="FWQ25" s="37"/>
      <c r="FWR25" s="37"/>
      <c r="FWS25" s="37"/>
      <c r="FWT25" s="37"/>
      <c r="FWU25" s="37"/>
      <c r="FWV25" s="37"/>
      <c r="FWW25" s="37"/>
      <c r="FWX25" s="37"/>
      <c r="FWY25" s="37"/>
      <c r="FWZ25" s="37"/>
      <c r="FXA25" s="37"/>
      <c r="FXB25" s="37"/>
      <c r="FXC25" s="37"/>
      <c r="FXD25" s="37"/>
      <c r="FXE25" s="37"/>
      <c r="FXF25" s="37"/>
      <c r="FXG25" s="37"/>
      <c r="FXH25" s="37"/>
      <c r="FXI25" s="37"/>
      <c r="FXJ25" s="37"/>
      <c r="FXK25" s="37"/>
      <c r="FXL25" s="37"/>
      <c r="FXM25" s="37"/>
      <c r="FXN25" s="37"/>
      <c r="FXO25" s="37"/>
      <c r="FXP25" s="37"/>
      <c r="FXQ25" s="37"/>
      <c r="FXR25" s="37"/>
      <c r="FXS25" s="37"/>
      <c r="FXT25" s="37"/>
      <c r="FXU25" s="37"/>
      <c r="FXV25" s="37"/>
      <c r="FXW25" s="37"/>
      <c r="FXX25" s="37"/>
      <c r="FXY25" s="37"/>
      <c r="FXZ25" s="37"/>
      <c r="FYA25" s="37"/>
      <c r="FYB25" s="37"/>
      <c r="FYC25" s="37"/>
      <c r="FYD25" s="37"/>
      <c r="FYE25" s="37"/>
      <c r="FYF25" s="37"/>
      <c r="FYG25" s="37"/>
      <c r="FYH25" s="37"/>
      <c r="FYI25" s="37"/>
      <c r="FYJ25" s="37"/>
      <c r="FYK25" s="37"/>
      <c r="FYL25" s="37"/>
      <c r="FYM25" s="37"/>
      <c r="FYN25" s="37"/>
      <c r="FYO25" s="37"/>
      <c r="FYP25" s="37"/>
      <c r="FYQ25" s="37"/>
      <c r="FYR25" s="37"/>
      <c r="FYS25" s="37"/>
      <c r="FYT25" s="37"/>
      <c r="FYU25" s="37"/>
      <c r="FYV25" s="37"/>
      <c r="FYW25" s="37"/>
      <c r="FYX25" s="37"/>
      <c r="FYY25" s="37"/>
      <c r="FYZ25" s="37"/>
      <c r="FZA25" s="37"/>
      <c r="FZB25" s="37"/>
      <c r="FZC25" s="37"/>
      <c r="FZD25" s="37"/>
      <c r="FZE25" s="37"/>
      <c r="FZF25" s="37"/>
      <c r="FZG25" s="37"/>
      <c r="FZH25" s="37"/>
      <c r="FZI25" s="37"/>
      <c r="FZJ25" s="37"/>
      <c r="FZK25" s="37"/>
      <c r="FZL25" s="37"/>
      <c r="FZM25" s="37"/>
      <c r="FZN25" s="37"/>
      <c r="FZO25" s="37"/>
      <c r="FZP25" s="37"/>
      <c r="FZQ25" s="37"/>
      <c r="FZR25" s="37"/>
      <c r="FZS25" s="37"/>
      <c r="FZT25" s="37"/>
      <c r="FZU25" s="37"/>
      <c r="FZV25" s="37"/>
      <c r="FZW25" s="37"/>
      <c r="FZX25" s="37"/>
      <c r="FZY25" s="37"/>
      <c r="FZZ25" s="37"/>
      <c r="GAA25" s="37"/>
      <c r="GAB25" s="37"/>
      <c r="GAC25" s="37"/>
      <c r="GAD25" s="37"/>
      <c r="GAE25" s="37"/>
      <c r="GAF25" s="37"/>
      <c r="GAG25" s="37"/>
      <c r="GAH25" s="37"/>
      <c r="GAI25" s="37"/>
      <c r="GAJ25" s="37"/>
      <c r="GAK25" s="37"/>
      <c r="GAL25" s="37"/>
      <c r="GAM25" s="37"/>
      <c r="GAN25" s="37"/>
      <c r="GAO25" s="37"/>
      <c r="GAP25" s="37"/>
      <c r="GAQ25" s="37"/>
      <c r="GAR25" s="37"/>
      <c r="GAS25" s="37"/>
      <c r="GAT25" s="37"/>
      <c r="GAU25" s="37"/>
      <c r="GAV25" s="37"/>
      <c r="GAW25" s="37"/>
      <c r="GAX25" s="37"/>
      <c r="GAY25" s="37"/>
      <c r="GAZ25" s="37"/>
      <c r="GBA25" s="37"/>
      <c r="GBB25" s="37"/>
      <c r="GBC25" s="37"/>
      <c r="GBD25" s="37"/>
      <c r="GBE25" s="37"/>
      <c r="GBF25" s="37"/>
      <c r="GBG25" s="37"/>
      <c r="GBH25" s="37"/>
      <c r="GBI25" s="37"/>
      <c r="GBJ25" s="37"/>
      <c r="GBK25" s="37"/>
      <c r="GBL25" s="37"/>
      <c r="GBM25" s="37"/>
      <c r="GBN25" s="37"/>
      <c r="GBO25" s="37"/>
      <c r="GBP25" s="37"/>
      <c r="GBQ25" s="37"/>
      <c r="GBR25" s="37"/>
      <c r="GBS25" s="37"/>
      <c r="GBT25" s="37"/>
      <c r="GBU25" s="37"/>
      <c r="GBV25" s="37"/>
      <c r="GBW25" s="37"/>
      <c r="GBX25" s="37"/>
      <c r="GBY25" s="37"/>
      <c r="GBZ25" s="37"/>
      <c r="GCA25" s="37"/>
      <c r="GCB25" s="37"/>
      <c r="GCC25" s="37"/>
      <c r="GCD25" s="37"/>
      <c r="GCE25" s="37"/>
      <c r="GCF25" s="37"/>
      <c r="GCG25" s="37"/>
      <c r="GCH25" s="37"/>
      <c r="GCI25" s="37"/>
      <c r="GCJ25" s="37"/>
      <c r="GCK25" s="37"/>
      <c r="GCL25" s="37"/>
      <c r="GCM25" s="37"/>
      <c r="GCN25" s="37"/>
      <c r="GCO25" s="37"/>
      <c r="GCP25" s="37"/>
      <c r="GCQ25" s="37"/>
      <c r="GCR25" s="37"/>
      <c r="GCS25" s="37"/>
      <c r="GCT25" s="37"/>
      <c r="GCU25" s="37"/>
      <c r="GCV25" s="37"/>
      <c r="GCW25" s="37"/>
      <c r="GCX25" s="37"/>
      <c r="GCY25" s="37"/>
      <c r="GCZ25" s="37"/>
      <c r="GDA25" s="37"/>
      <c r="GDB25" s="37"/>
      <c r="GDC25" s="37"/>
      <c r="GDD25" s="37"/>
      <c r="GDE25" s="37"/>
      <c r="GDF25" s="37"/>
      <c r="GDG25" s="37"/>
      <c r="GDH25" s="37"/>
      <c r="GDI25" s="37"/>
      <c r="GDJ25" s="37"/>
      <c r="GDK25" s="37"/>
      <c r="GDL25" s="37"/>
      <c r="GDM25" s="37"/>
      <c r="GDN25" s="37"/>
      <c r="GDO25" s="37"/>
      <c r="GDP25" s="37"/>
      <c r="GDQ25" s="37"/>
      <c r="GDR25" s="37"/>
      <c r="GDS25" s="37"/>
      <c r="GDT25" s="37"/>
      <c r="GDU25" s="37"/>
      <c r="GDV25" s="37"/>
      <c r="GDW25" s="37"/>
      <c r="GDX25" s="37"/>
      <c r="GDY25" s="37"/>
      <c r="GDZ25" s="37"/>
      <c r="GEA25" s="37"/>
      <c r="GEB25" s="37"/>
      <c r="GEC25" s="37"/>
      <c r="GED25" s="37"/>
      <c r="GEE25" s="37"/>
      <c r="GEF25" s="37"/>
      <c r="GEG25" s="37"/>
      <c r="GEH25" s="37"/>
      <c r="GEI25" s="37"/>
      <c r="GEJ25" s="37"/>
      <c r="GEK25" s="37"/>
      <c r="GEL25" s="37"/>
      <c r="GEM25" s="37"/>
      <c r="GEN25" s="37"/>
      <c r="GEO25" s="37"/>
      <c r="GEP25" s="37"/>
      <c r="GEQ25" s="37"/>
      <c r="GER25" s="37"/>
      <c r="GES25" s="37"/>
      <c r="GET25" s="37"/>
      <c r="GEU25" s="37"/>
      <c r="GEV25" s="37"/>
      <c r="GEW25" s="37"/>
      <c r="GEX25" s="37"/>
      <c r="GEY25" s="37"/>
      <c r="GEZ25" s="37"/>
      <c r="GFA25" s="37"/>
      <c r="GFB25" s="37"/>
      <c r="GFC25" s="37"/>
      <c r="GFD25" s="37"/>
      <c r="GFE25" s="37"/>
      <c r="GFF25" s="37"/>
      <c r="GFG25" s="37"/>
      <c r="GFH25" s="37"/>
      <c r="GFI25" s="37"/>
      <c r="GFJ25" s="37"/>
      <c r="GFK25" s="37"/>
      <c r="GFL25" s="37"/>
      <c r="GFM25" s="37"/>
      <c r="GFN25" s="37"/>
      <c r="GFO25" s="37"/>
      <c r="GFP25" s="37"/>
      <c r="GFQ25" s="37"/>
      <c r="GFR25" s="37"/>
      <c r="GFS25" s="37"/>
      <c r="GFT25" s="37"/>
      <c r="GFU25" s="37"/>
      <c r="GFV25" s="37"/>
      <c r="GFW25" s="37"/>
      <c r="GFX25" s="37"/>
      <c r="GFY25" s="37"/>
      <c r="GFZ25" s="37"/>
      <c r="GGA25" s="37"/>
      <c r="GGB25" s="37"/>
      <c r="GGC25" s="37"/>
      <c r="GGD25" s="37"/>
      <c r="GGE25" s="37"/>
      <c r="GGF25" s="37"/>
      <c r="GGG25" s="37"/>
      <c r="GGH25" s="37"/>
      <c r="GGI25" s="37"/>
      <c r="GGJ25" s="37"/>
      <c r="GGK25" s="37"/>
      <c r="GGL25" s="37"/>
      <c r="GGM25" s="37"/>
      <c r="GGN25" s="37"/>
      <c r="GGO25" s="37"/>
      <c r="GGP25" s="37"/>
      <c r="GGQ25" s="37"/>
      <c r="GGR25" s="37"/>
      <c r="GGS25" s="37"/>
      <c r="GGT25" s="37"/>
      <c r="GGU25" s="37"/>
      <c r="GGV25" s="37"/>
      <c r="GGW25" s="37"/>
      <c r="GGX25" s="37"/>
      <c r="GGY25" s="37"/>
      <c r="GGZ25" s="37"/>
      <c r="GHA25" s="37"/>
      <c r="GHB25" s="37"/>
      <c r="GHC25" s="37"/>
      <c r="GHD25" s="37"/>
      <c r="GHE25" s="37"/>
      <c r="GHF25" s="37"/>
      <c r="GHG25" s="37"/>
      <c r="GHH25" s="37"/>
      <c r="GHI25" s="37"/>
      <c r="GHJ25" s="37"/>
      <c r="GHK25" s="37"/>
      <c r="GHL25" s="37"/>
      <c r="GHM25" s="37"/>
      <c r="GHN25" s="37"/>
      <c r="GHO25" s="37"/>
      <c r="GHP25" s="37"/>
      <c r="GHQ25" s="37"/>
      <c r="GHR25" s="37"/>
      <c r="GHS25" s="37"/>
      <c r="GHT25" s="37"/>
      <c r="GHU25" s="37"/>
      <c r="GHV25" s="37"/>
      <c r="GHW25" s="37"/>
      <c r="GHX25" s="37"/>
      <c r="GHY25" s="37"/>
      <c r="GHZ25" s="37"/>
      <c r="GIA25" s="37"/>
      <c r="GIB25" s="37"/>
      <c r="GIC25" s="37"/>
      <c r="GID25" s="37"/>
      <c r="GIE25" s="37"/>
      <c r="GIF25" s="37"/>
      <c r="GIG25" s="37"/>
      <c r="GIH25" s="37"/>
      <c r="GII25" s="37"/>
      <c r="GIJ25" s="37"/>
      <c r="GIK25" s="37"/>
      <c r="GIL25" s="37"/>
      <c r="GIM25" s="37"/>
      <c r="GIN25" s="37"/>
      <c r="GIO25" s="37"/>
      <c r="GIP25" s="37"/>
      <c r="GIQ25" s="37"/>
      <c r="GIR25" s="37"/>
      <c r="GIS25" s="37"/>
      <c r="GIT25" s="37"/>
      <c r="GIU25" s="37"/>
      <c r="GIV25" s="37"/>
      <c r="GIW25" s="37"/>
      <c r="GIX25" s="37"/>
      <c r="GIY25" s="37"/>
      <c r="GIZ25" s="37"/>
      <c r="GJA25" s="37"/>
      <c r="GJB25" s="37"/>
      <c r="GJC25" s="37"/>
      <c r="GJD25" s="37"/>
      <c r="GJE25" s="37"/>
      <c r="GJF25" s="37"/>
      <c r="GJG25" s="37"/>
      <c r="GJH25" s="37"/>
      <c r="GJI25" s="37"/>
      <c r="GJJ25" s="37"/>
      <c r="GJK25" s="37"/>
      <c r="GJL25" s="37"/>
      <c r="GJM25" s="37"/>
      <c r="GJN25" s="37"/>
      <c r="GJO25" s="37"/>
      <c r="GJP25" s="37"/>
      <c r="GJQ25" s="37"/>
      <c r="GJR25" s="37"/>
      <c r="GJS25" s="37"/>
      <c r="GJT25" s="37"/>
      <c r="GJU25" s="37"/>
      <c r="GJV25" s="37"/>
      <c r="GJW25" s="37"/>
      <c r="GJX25" s="37"/>
      <c r="GJY25" s="37"/>
      <c r="GJZ25" s="37"/>
      <c r="GKA25" s="37"/>
      <c r="GKB25" s="37"/>
      <c r="GKC25" s="37"/>
      <c r="GKD25" s="37"/>
      <c r="GKE25" s="37"/>
      <c r="GKF25" s="37"/>
      <c r="GKG25" s="37"/>
      <c r="GKH25" s="37"/>
      <c r="GKI25" s="37"/>
      <c r="GKJ25" s="37"/>
      <c r="GKK25" s="37"/>
      <c r="GKL25" s="37"/>
      <c r="GKM25" s="37"/>
      <c r="GKN25" s="37"/>
      <c r="GKO25" s="37"/>
      <c r="GKP25" s="37"/>
      <c r="GKQ25" s="37"/>
      <c r="GKR25" s="37"/>
      <c r="GKS25" s="37"/>
      <c r="GKT25" s="37"/>
      <c r="GKU25" s="37"/>
      <c r="GKV25" s="37"/>
      <c r="GKW25" s="37"/>
      <c r="GKX25" s="37"/>
      <c r="GKY25" s="37"/>
      <c r="GKZ25" s="37"/>
      <c r="GLA25" s="37"/>
      <c r="GLB25" s="37"/>
      <c r="GLC25" s="37"/>
      <c r="GLD25" s="37"/>
      <c r="GLE25" s="37"/>
      <c r="GLF25" s="37"/>
      <c r="GLG25" s="37"/>
      <c r="GLH25" s="37"/>
      <c r="GLI25" s="37"/>
      <c r="GLJ25" s="37"/>
      <c r="GLK25" s="37"/>
      <c r="GLL25" s="37"/>
      <c r="GLM25" s="37"/>
      <c r="GLN25" s="37"/>
      <c r="GLO25" s="37"/>
      <c r="GLP25" s="37"/>
      <c r="GLQ25" s="37"/>
      <c r="GLR25" s="37"/>
      <c r="GLS25" s="37"/>
      <c r="GLT25" s="37"/>
      <c r="GLU25" s="37"/>
      <c r="GLV25" s="37"/>
      <c r="GLW25" s="37"/>
      <c r="GLX25" s="37"/>
      <c r="GLY25" s="37"/>
      <c r="GLZ25" s="37"/>
      <c r="GMA25" s="37"/>
      <c r="GMB25" s="37"/>
      <c r="GMC25" s="37"/>
      <c r="GMD25" s="37"/>
      <c r="GME25" s="37"/>
      <c r="GMF25" s="37"/>
      <c r="GMG25" s="37"/>
      <c r="GMH25" s="37"/>
      <c r="GMI25" s="37"/>
      <c r="GMJ25" s="37"/>
      <c r="GMK25" s="37"/>
      <c r="GML25" s="37"/>
      <c r="GMM25" s="37"/>
      <c r="GMN25" s="37"/>
      <c r="GMO25" s="37"/>
      <c r="GMP25" s="37"/>
      <c r="GMQ25" s="37"/>
      <c r="GMR25" s="37"/>
      <c r="GMS25" s="37"/>
      <c r="GMT25" s="37"/>
      <c r="GMU25" s="37"/>
      <c r="GMV25" s="37"/>
      <c r="GMW25" s="37"/>
      <c r="GMX25" s="37"/>
      <c r="GMY25" s="37"/>
      <c r="GMZ25" s="37"/>
      <c r="GNA25" s="37"/>
      <c r="GNB25" s="37"/>
      <c r="GNC25" s="37"/>
      <c r="GND25" s="37"/>
      <c r="GNE25" s="37"/>
      <c r="GNF25" s="37"/>
      <c r="GNG25" s="37"/>
      <c r="GNH25" s="37"/>
      <c r="GNI25" s="37"/>
      <c r="GNJ25" s="37"/>
      <c r="GNK25" s="37"/>
      <c r="GNL25" s="37"/>
      <c r="GNM25" s="37"/>
      <c r="GNN25" s="37"/>
      <c r="GNO25" s="37"/>
      <c r="GNP25" s="37"/>
      <c r="GNQ25" s="37"/>
      <c r="GNR25" s="37"/>
      <c r="GNS25" s="37"/>
      <c r="GNT25" s="37"/>
      <c r="GNU25" s="37"/>
      <c r="GNV25" s="37"/>
      <c r="GNW25" s="37"/>
      <c r="GNX25" s="37"/>
      <c r="GNY25" s="37"/>
      <c r="GNZ25" s="37"/>
      <c r="GOA25" s="37"/>
      <c r="GOB25" s="37"/>
      <c r="GOC25" s="37"/>
      <c r="GOD25" s="37"/>
      <c r="GOE25" s="37"/>
      <c r="GOF25" s="37"/>
      <c r="GOG25" s="37"/>
      <c r="GOH25" s="37"/>
      <c r="GOI25" s="37"/>
      <c r="GOJ25" s="37"/>
      <c r="GOK25" s="37"/>
      <c r="GOL25" s="37"/>
      <c r="GOM25" s="37"/>
      <c r="GON25" s="37"/>
      <c r="GOO25" s="37"/>
      <c r="GOP25" s="37"/>
      <c r="GOQ25" s="37"/>
      <c r="GOR25" s="37"/>
      <c r="GOS25" s="37"/>
      <c r="GOT25" s="37"/>
      <c r="GOU25" s="37"/>
      <c r="GOV25" s="37"/>
      <c r="GOW25" s="37"/>
      <c r="GOX25" s="37"/>
      <c r="GOY25" s="37"/>
      <c r="GOZ25" s="37"/>
      <c r="GPA25" s="37"/>
      <c r="GPB25" s="37"/>
      <c r="GPC25" s="37"/>
      <c r="GPD25" s="37"/>
      <c r="GPE25" s="37"/>
      <c r="GPF25" s="37"/>
      <c r="GPG25" s="37"/>
      <c r="GPH25" s="37"/>
      <c r="GPI25" s="37"/>
      <c r="GPJ25" s="37"/>
      <c r="GPK25" s="37"/>
      <c r="GPL25" s="37"/>
      <c r="GPM25" s="37"/>
      <c r="GPN25" s="37"/>
      <c r="GPO25" s="37"/>
      <c r="GPP25" s="37"/>
      <c r="GPQ25" s="37"/>
      <c r="GPR25" s="37"/>
      <c r="GPS25" s="37"/>
      <c r="GPT25" s="37"/>
      <c r="GPU25" s="37"/>
      <c r="GPV25" s="37"/>
      <c r="GPW25" s="37"/>
      <c r="GPX25" s="37"/>
      <c r="GPY25" s="37"/>
      <c r="GPZ25" s="37"/>
      <c r="GQA25" s="37"/>
      <c r="GQB25" s="37"/>
      <c r="GQC25" s="37"/>
      <c r="GQD25" s="37"/>
      <c r="GQE25" s="37"/>
      <c r="GQF25" s="37"/>
      <c r="GQG25" s="37"/>
      <c r="GQH25" s="37"/>
      <c r="GQI25" s="37"/>
      <c r="GQJ25" s="37"/>
      <c r="GQK25" s="37"/>
      <c r="GQL25" s="37"/>
      <c r="GQM25" s="37"/>
      <c r="GQN25" s="37"/>
      <c r="GQO25" s="37"/>
      <c r="GQP25" s="37"/>
      <c r="GQQ25" s="37"/>
      <c r="GQR25" s="37"/>
      <c r="GQS25" s="37"/>
      <c r="GQT25" s="37"/>
      <c r="GQU25" s="37"/>
      <c r="GQV25" s="37"/>
      <c r="GQW25" s="37"/>
      <c r="GQX25" s="37"/>
      <c r="GQY25" s="37"/>
      <c r="GQZ25" s="37"/>
      <c r="GRA25" s="37"/>
      <c r="GRB25" s="37"/>
      <c r="GRC25" s="37"/>
      <c r="GRD25" s="37"/>
      <c r="GRE25" s="37"/>
      <c r="GRF25" s="37"/>
      <c r="GRG25" s="37"/>
      <c r="GRH25" s="37"/>
      <c r="GRI25" s="37"/>
      <c r="GRJ25" s="37"/>
      <c r="GRK25" s="37"/>
      <c r="GRL25" s="37"/>
      <c r="GRM25" s="37"/>
      <c r="GRN25" s="37"/>
      <c r="GRO25" s="37"/>
      <c r="GRP25" s="37"/>
      <c r="GRQ25" s="37"/>
      <c r="GRR25" s="37"/>
      <c r="GRS25" s="37"/>
      <c r="GRT25" s="37"/>
      <c r="GRU25" s="37"/>
      <c r="GRV25" s="37"/>
      <c r="GRW25" s="37"/>
      <c r="GRX25" s="37"/>
      <c r="GRY25" s="37"/>
      <c r="GRZ25" s="37"/>
      <c r="GSA25" s="37"/>
      <c r="GSB25" s="37"/>
      <c r="GSC25" s="37"/>
      <c r="GSD25" s="37"/>
      <c r="GSE25" s="37"/>
      <c r="GSF25" s="37"/>
      <c r="GSG25" s="37"/>
      <c r="GSH25" s="37"/>
      <c r="GSI25" s="37"/>
      <c r="GSJ25" s="37"/>
      <c r="GSK25" s="37"/>
      <c r="GSL25" s="37"/>
      <c r="GSM25" s="37"/>
      <c r="GSN25" s="37"/>
      <c r="GSO25" s="37"/>
      <c r="GSP25" s="37"/>
      <c r="GSQ25" s="37"/>
      <c r="GSR25" s="37"/>
      <c r="GSS25" s="37"/>
      <c r="GST25" s="37"/>
      <c r="GSU25" s="37"/>
      <c r="GSV25" s="37"/>
      <c r="GSW25" s="37"/>
      <c r="GSX25" s="37"/>
      <c r="GSY25" s="37"/>
      <c r="GSZ25" s="37"/>
      <c r="GTA25" s="37"/>
      <c r="GTB25" s="37"/>
      <c r="GTC25" s="37"/>
      <c r="GTD25" s="37"/>
      <c r="GTE25" s="37"/>
      <c r="GTF25" s="37"/>
      <c r="GTG25" s="37"/>
      <c r="GTH25" s="37"/>
      <c r="GTI25" s="37"/>
      <c r="GTJ25" s="37"/>
      <c r="GTK25" s="37"/>
      <c r="GTL25" s="37"/>
      <c r="GTM25" s="37"/>
      <c r="GTN25" s="37"/>
      <c r="GTO25" s="37"/>
      <c r="GTP25" s="37"/>
      <c r="GTQ25" s="37"/>
      <c r="GTR25" s="37"/>
      <c r="GTS25" s="37"/>
      <c r="GTT25" s="37"/>
      <c r="GTU25" s="37"/>
      <c r="GTV25" s="37"/>
      <c r="GTW25" s="37"/>
      <c r="GTX25" s="37"/>
      <c r="GTY25" s="37"/>
      <c r="GTZ25" s="37"/>
      <c r="GUA25" s="37"/>
      <c r="GUB25" s="37"/>
      <c r="GUC25" s="37"/>
      <c r="GUD25" s="37"/>
      <c r="GUE25" s="37"/>
      <c r="GUF25" s="37"/>
      <c r="GUG25" s="37"/>
      <c r="GUH25" s="37"/>
      <c r="GUI25" s="37"/>
      <c r="GUJ25" s="37"/>
      <c r="GUK25" s="37"/>
      <c r="GUL25" s="37"/>
      <c r="GUM25" s="37"/>
      <c r="GUN25" s="37"/>
      <c r="GUO25" s="37"/>
      <c r="GUP25" s="37"/>
      <c r="GUQ25" s="37"/>
      <c r="GUR25" s="37"/>
      <c r="GUS25" s="37"/>
      <c r="GUT25" s="37"/>
      <c r="GUU25" s="37"/>
      <c r="GUV25" s="37"/>
      <c r="GUW25" s="37"/>
      <c r="GUX25" s="37"/>
      <c r="GUY25" s="37"/>
      <c r="GUZ25" s="37"/>
      <c r="GVA25" s="37"/>
      <c r="GVB25" s="37"/>
      <c r="GVC25" s="37"/>
      <c r="GVD25" s="37"/>
      <c r="GVE25" s="37"/>
      <c r="GVF25" s="37"/>
      <c r="GVG25" s="37"/>
      <c r="GVH25" s="37"/>
      <c r="GVI25" s="37"/>
      <c r="GVJ25" s="37"/>
      <c r="GVK25" s="37"/>
      <c r="GVL25" s="37"/>
      <c r="GVM25" s="37"/>
      <c r="GVN25" s="37"/>
      <c r="GVO25" s="37"/>
      <c r="GVP25" s="37"/>
      <c r="GVQ25" s="37"/>
      <c r="GVR25" s="37"/>
      <c r="GVS25" s="37"/>
      <c r="GVT25" s="37"/>
      <c r="GVU25" s="37"/>
      <c r="GVV25" s="37"/>
      <c r="GVW25" s="37"/>
      <c r="GVX25" s="37"/>
      <c r="GVY25" s="37"/>
      <c r="GVZ25" s="37"/>
      <c r="GWA25" s="37"/>
      <c r="GWB25" s="37"/>
      <c r="GWC25" s="37"/>
      <c r="GWD25" s="37"/>
      <c r="GWE25" s="37"/>
      <c r="GWF25" s="37"/>
      <c r="GWG25" s="37"/>
      <c r="GWH25" s="37"/>
      <c r="GWI25" s="37"/>
      <c r="GWJ25" s="37"/>
      <c r="GWK25" s="37"/>
      <c r="GWL25" s="37"/>
      <c r="GWM25" s="37"/>
      <c r="GWN25" s="37"/>
      <c r="GWO25" s="37"/>
      <c r="GWP25" s="37"/>
      <c r="GWQ25" s="37"/>
      <c r="GWR25" s="37"/>
      <c r="GWS25" s="37"/>
      <c r="GWT25" s="37"/>
      <c r="GWU25" s="37"/>
      <c r="GWV25" s="37"/>
      <c r="GWW25" s="37"/>
      <c r="GWX25" s="37"/>
      <c r="GWY25" s="37"/>
      <c r="GWZ25" s="37"/>
      <c r="GXA25" s="37"/>
      <c r="GXB25" s="37"/>
      <c r="GXC25" s="37"/>
      <c r="GXD25" s="37"/>
      <c r="GXE25" s="37"/>
      <c r="GXF25" s="37"/>
      <c r="GXG25" s="37"/>
      <c r="GXH25" s="37"/>
      <c r="GXI25" s="37"/>
      <c r="GXJ25" s="37"/>
      <c r="GXK25" s="37"/>
      <c r="GXL25" s="37"/>
      <c r="GXM25" s="37"/>
      <c r="GXN25" s="37"/>
      <c r="GXO25" s="37"/>
      <c r="GXP25" s="37"/>
      <c r="GXQ25" s="37"/>
      <c r="GXR25" s="37"/>
      <c r="GXS25" s="37"/>
      <c r="GXT25" s="37"/>
      <c r="GXU25" s="37"/>
      <c r="GXV25" s="37"/>
      <c r="GXW25" s="37"/>
      <c r="GXX25" s="37"/>
      <c r="GXY25" s="37"/>
      <c r="GXZ25" s="37"/>
      <c r="GYA25" s="37"/>
      <c r="GYB25" s="37"/>
      <c r="GYC25" s="37"/>
      <c r="GYD25" s="37"/>
      <c r="GYE25" s="37"/>
      <c r="GYF25" s="37"/>
      <c r="GYG25" s="37"/>
      <c r="GYH25" s="37"/>
      <c r="GYI25" s="37"/>
      <c r="GYJ25" s="37"/>
      <c r="GYK25" s="37"/>
      <c r="GYL25" s="37"/>
      <c r="GYM25" s="37"/>
      <c r="GYN25" s="37"/>
      <c r="GYO25" s="37"/>
      <c r="GYP25" s="37"/>
      <c r="GYQ25" s="37"/>
      <c r="GYR25" s="37"/>
      <c r="GYS25" s="37"/>
      <c r="GYT25" s="37"/>
      <c r="GYU25" s="37"/>
      <c r="GYV25" s="37"/>
      <c r="GYW25" s="37"/>
      <c r="GYX25" s="37"/>
      <c r="GYY25" s="37"/>
      <c r="GYZ25" s="37"/>
      <c r="GZA25" s="37"/>
      <c r="GZB25" s="37"/>
      <c r="GZC25" s="37"/>
      <c r="GZD25" s="37"/>
      <c r="GZE25" s="37"/>
      <c r="GZF25" s="37"/>
      <c r="GZG25" s="37"/>
      <c r="GZH25" s="37"/>
      <c r="GZI25" s="37"/>
      <c r="GZJ25" s="37"/>
      <c r="GZK25" s="37"/>
      <c r="GZL25" s="37"/>
      <c r="GZM25" s="37"/>
      <c r="GZN25" s="37"/>
      <c r="GZO25" s="37"/>
      <c r="GZP25" s="37"/>
      <c r="GZQ25" s="37"/>
      <c r="GZR25" s="37"/>
      <c r="GZS25" s="37"/>
      <c r="GZT25" s="37"/>
      <c r="GZU25" s="37"/>
      <c r="GZV25" s="37"/>
      <c r="GZW25" s="37"/>
      <c r="GZX25" s="37"/>
      <c r="GZY25" s="37"/>
      <c r="GZZ25" s="37"/>
      <c r="HAA25" s="37"/>
      <c r="HAB25" s="37"/>
      <c r="HAC25" s="37"/>
      <c r="HAD25" s="37"/>
      <c r="HAE25" s="37"/>
      <c r="HAF25" s="37"/>
      <c r="HAG25" s="37"/>
      <c r="HAH25" s="37"/>
      <c r="HAI25" s="37"/>
      <c r="HAJ25" s="37"/>
      <c r="HAK25" s="37"/>
      <c r="HAL25" s="37"/>
      <c r="HAM25" s="37"/>
      <c r="HAN25" s="37"/>
      <c r="HAO25" s="37"/>
      <c r="HAP25" s="37"/>
      <c r="HAQ25" s="37"/>
      <c r="HAR25" s="37"/>
      <c r="HAS25" s="37"/>
      <c r="HAT25" s="37"/>
      <c r="HAU25" s="37"/>
      <c r="HAV25" s="37"/>
      <c r="HAW25" s="37"/>
      <c r="HAX25" s="37"/>
      <c r="HAY25" s="37"/>
      <c r="HAZ25" s="37"/>
      <c r="HBA25" s="37"/>
      <c r="HBB25" s="37"/>
      <c r="HBC25" s="37"/>
      <c r="HBD25" s="37"/>
      <c r="HBE25" s="37"/>
      <c r="HBF25" s="37"/>
      <c r="HBG25" s="37"/>
      <c r="HBH25" s="37"/>
      <c r="HBI25" s="37"/>
      <c r="HBJ25" s="37"/>
      <c r="HBK25" s="37"/>
      <c r="HBL25" s="37"/>
      <c r="HBM25" s="37"/>
      <c r="HBN25" s="37"/>
      <c r="HBO25" s="37"/>
      <c r="HBP25" s="37"/>
      <c r="HBQ25" s="37"/>
      <c r="HBR25" s="37"/>
      <c r="HBS25" s="37"/>
      <c r="HBT25" s="37"/>
      <c r="HBU25" s="37"/>
      <c r="HBV25" s="37"/>
      <c r="HBW25" s="37"/>
      <c r="HBX25" s="37"/>
      <c r="HBY25" s="37"/>
      <c r="HBZ25" s="37"/>
      <c r="HCA25" s="37"/>
      <c r="HCB25" s="37"/>
      <c r="HCC25" s="37"/>
      <c r="HCD25" s="37"/>
      <c r="HCE25" s="37"/>
      <c r="HCF25" s="37"/>
      <c r="HCG25" s="37"/>
      <c r="HCH25" s="37"/>
      <c r="HCI25" s="37"/>
      <c r="HCJ25" s="37"/>
      <c r="HCK25" s="37"/>
      <c r="HCL25" s="37"/>
      <c r="HCM25" s="37"/>
      <c r="HCN25" s="37"/>
      <c r="HCO25" s="37"/>
      <c r="HCP25" s="37"/>
      <c r="HCQ25" s="37"/>
      <c r="HCR25" s="37"/>
      <c r="HCS25" s="37"/>
      <c r="HCT25" s="37"/>
      <c r="HCU25" s="37"/>
      <c r="HCV25" s="37"/>
      <c r="HCW25" s="37"/>
      <c r="HCX25" s="37"/>
      <c r="HCY25" s="37"/>
      <c r="HCZ25" s="37"/>
      <c r="HDA25" s="37"/>
      <c r="HDB25" s="37"/>
      <c r="HDC25" s="37"/>
      <c r="HDD25" s="37"/>
      <c r="HDE25" s="37"/>
      <c r="HDF25" s="37"/>
      <c r="HDG25" s="37"/>
      <c r="HDH25" s="37"/>
      <c r="HDI25" s="37"/>
      <c r="HDJ25" s="37"/>
      <c r="HDK25" s="37"/>
      <c r="HDL25" s="37"/>
      <c r="HDM25" s="37"/>
      <c r="HDN25" s="37"/>
      <c r="HDO25" s="37"/>
      <c r="HDP25" s="37"/>
      <c r="HDQ25" s="37"/>
      <c r="HDR25" s="37"/>
      <c r="HDS25" s="37"/>
      <c r="HDT25" s="37"/>
      <c r="HDU25" s="37"/>
      <c r="HDV25" s="37"/>
      <c r="HDW25" s="37"/>
      <c r="HDX25" s="37"/>
      <c r="HDY25" s="37"/>
      <c r="HDZ25" s="37"/>
      <c r="HEA25" s="37"/>
      <c r="HEB25" s="37"/>
      <c r="HEC25" s="37"/>
      <c r="HED25" s="37"/>
      <c r="HEE25" s="37"/>
      <c r="HEF25" s="37"/>
      <c r="HEG25" s="37"/>
      <c r="HEH25" s="37"/>
      <c r="HEI25" s="37"/>
      <c r="HEJ25" s="37"/>
      <c r="HEK25" s="37"/>
      <c r="HEL25" s="37"/>
      <c r="HEM25" s="37"/>
      <c r="HEN25" s="37"/>
      <c r="HEO25" s="37"/>
      <c r="HEP25" s="37"/>
      <c r="HEQ25" s="37"/>
      <c r="HER25" s="37"/>
      <c r="HES25" s="37"/>
      <c r="HET25" s="37"/>
      <c r="HEU25" s="37"/>
      <c r="HEV25" s="37"/>
      <c r="HEW25" s="37"/>
      <c r="HEX25" s="37"/>
      <c r="HEY25" s="37"/>
      <c r="HEZ25" s="37"/>
      <c r="HFA25" s="37"/>
      <c r="HFB25" s="37"/>
      <c r="HFC25" s="37"/>
      <c r="HFD25" s="37"/>
      <c r="HFE25" s="37"/>
      <c r="HFF25" s="37"/>
      <c r="HFG25" s="37"/>
      <c r="HFH25" s="37"/>
      <c r="HFI25" s="37"/>
      <c r="HFJ25" s="37"/>
      <c r="HFK25" s="37"/>
      <c r="HFL25" s="37"/>
      <c r="HFM25" s="37"/>
      <c r="HFN25" s="37"/>
      <c r="HFO25" s="37"/>
      <c r="HFP25" s="37"/>
      <c r="HFQ25" s="37"/>
      <c r="HFR25" s="37"/>
      <c r="HFS25" s="37"/>
      <c r="HFT25" s="37"/>
      <c r="HFU25" s="37"/>
      <c r="HFV25" s="37"/>
      <c r="HFW25" s="37"/>
      <c r="HFX25" s="37"/>
      <c r="HFY25" s="37"/>
      <c r="HFZ25" s="37"/>
      <c r="HGA25" s="37"/>
      <c r="HGB25" s="37"/>
      <c r="HGC25" s="37"/>
      <c r="HGD25" s="37"/>
      <c r="HGE25" s="37"/>
      <c r="HGF25" s="37"/>
      <c r="HGG25" s="37"/>
      <c r="HGH25" s="37"/>
      <c r="HGI25" s="37"/>
      <c r="HGJ25" s="37"/>
      <c r="HGK25" s="37"/>
      <c r="HGL25" s="37"/>
      <c r="HGM25" s="37"/>
      <c r="HGN25" s="37"/>
      <c r="HGO25" s="37"/>
      <c r="HGP25" s="37"/>
      <c r="HGQ25" s="37"/>
      <c r="HGR25" s="37"/>
      <c r="HGS25" s="37"/>
      <c r="HGT25" s="37"/>
      <c r="HGU25" s="37"/>
      <c r="HGV25" s="37"/>
      <c r="HGW25" s="37"/>
      <c r="HGX25" s="37"/>
      <c r="HGY25" s="37"/>
      <c r="HGZ25" s="37"/>
      <c r="HHA25" s="37"/>
      <c r="HHB25" s="37"/>
      <c r="HHC25" s="37"/>
      <c r="HHD25" s="37"/>
      <c r="HHE25" s="37"/>
      <c r="HHF25" s="37"/>
      <c r="HHG25" s="37"/>
      <c r="HHH25" s="37"/>
      <c r="HHI25" s="37"/>
      <c r="HHJ25" s="37"/>
      <c r="HHK25" s="37"/>
      <c r="HHL25" s="37"/>
      <c r="HHM25" s="37"/>
      <c r="HHN25" s="37"/>
      <c r="HHO25" s="37"/>
      <c r="HHP25" s="37"/>
      <c r="HHQ25" s="37"/>
      <c r="HHR25" s="37"/>
      <c r="HHS25" s="37"/>
      <c r="HHT25" s="37"/>
      <c r="HHU25" s="37"/>
      <c r="HHV25" s="37"/>
      <c r="HHW25" s="37"/>
      <c r="HHX25" s="37"/>
      <c r="HHY25" s="37"/>
      <c r="HHZ25" s="37"/>
      <c r="HIA25" s="37"/>
      <c r="HIB25" s="37"/>
      <c r="HIC25" s="37"/>
      <c r="HID25" s="37"/>
      <c r="HIE25" s="37"/>
      <c r="HIF25" s="37"/>
      <c r="HIG25" s="37"/>
      <c r="HIH25" s="37"/>
      <c r="HII25" s="37"/>
      <c r="HIJ25" s="37"/>
      <c r="HIK25" s="37"/>
      <c r="HIL25" s="37"/>
      <c r="HIM25" s="37"/>
      <c r="HIN25" s="37"/>
      <c r="HIO25" s="37"/>
      <c r="HIP25" s="37"/>
      <c r="HIQ25" s="37"/>
      <c r="HIR25" s="37"/>
      <c r="HIS25" s="37"/>
      <c r="HIT25" s="37"/>
      <c r="HIU25" s="37"/>
      <c r="HIV25" s="37"/>
      <c r="HIW25" s="37"/>
      <c r="HIX25" s="37"/>
      <c r="HIY25" s="37"/>
      <c r="HIZ25" s="37"/>
      <c r="HJA25" s="37"/>
      <c r="HJB25" s="37"/>
      <c r="HJC25" s="37"/>
      <c r="HJD25" s="37"/>
      <c r="HJE25" s="37"/>
      <c r="HJF25" s="37"/>
      <c r="HJG25" s="37"/>
      <c r="HJH25" s="37"/>
      <c r="HJI25" s="37"/>
      <c r="HJJ25" s="37"/>
      <c r="HJK25" s="37"/>
      <c r="HJL25" s="37"/>
      <c r="HJM25" s="37"/>
      <c r="HJN25" s="37"/>
      <c r="HJO25" s="37"/>
      <c r="HJP25" s="37"/>
      <c r="HJQ25" s="37"/>
      <c r="HJR25" s="37"/>
      <c r="HJS25" s="37"/>
      <c r="HJT25" s="37"/>
      <c r="HJU25" s="37"/>
      <c r="HJV25" s="37"/>
      <c r="HJW25" s="37"/>
      <c r="HJX25" s="37"/>
      <c r="HJY25" s="37"/>
      <c r="HJZ25" s="37"/>
      <c r="HKA25" s="37"/>
      <c r="HKB25" s="37"/>
      <c r="HKC25" s="37"/>
      <c r="HKD25" s="37"/>
      <c r="HKE25" s="37"/>
      <c r="HKF25" s="37"/>
      <c r="HKG25" s="37"/>
      <c r="HKH25" s="37"/>
      <c r="HKI25" s="37"/>
      <c r="HKJ25" s="37"/>
      <c r="HKK25" s="37"/>
      <c r="HKL25" s="37"/>
      <c r="HKM25" s="37"/>
      <c r="HKN25" s="37"/>
      <c r="HKO25" s="37"/>
      <c r="HKP25" s="37"/>
      <c r="HKQ25" s="37"/>
      <c r="HKR25" s="37"/>
      <c r="HKS25" s="37"/>
      <c r="HKT25" s="37"/>
      <c r="HKU25" s="37"/>
      <c r="HKV25" s="37"/>
      <c r="HKW25" s="37"/>
      <c r="HKX25" s="37"/>
      <c r="HKY25" s="37"/>
      <c r="HKZ25" s="37"/>
      <c r="HLA25" s="37"/>
      <c r="HLB25" s="37"/>
      <c r="HLC25" s="37"/>
      <c r="HLD25" s="37"/>
      <c r="HLE25" s="37"/>
      <c r="HLF25" s="37"/>
      <c r="HLG25" s="37"/>
      <c r="HLH25" s="37"/>
      <c r="HLI25" s="37"/>
      <c r="HLJ25" s="37"/>
      <c r="HLK25" s="37"/>
      <c r="HLL25" s="37"/>
      <c r="HLM25" s="37"/>
      <c r="HLN25" s="37"/>
      <c r="HLO25" s="37"/>
      <c r="HLP25" s="37"/>
      <c r="HLQ25" s="37"/>
      <c r="HLR25" s="37"/>
      <c r="HLS25" s="37"/>
      <c r="HLT25" s="37"/>
      <c r="HLU25" s="37"/>
      <c r="HLV25" s="37"/>
      <c r="HLW25" s="37"/>
      <c r="HLX25" s="37"/>
      <c r="HLY25" s="37"/>
      <c r="HLZ25" s="37"/>
      <c r="HMA25" s="37"/>
      <c r="HMB25" s="37"/>
      <c r="HMC25" s="37"/>
      <c r="HMD25" s="37"/>
      <c r="HME25" s="37"/>
      <c r="HMF25" s="37"/>
      <c r="HMG25" s="37"/>
      <c r="HMH25" s="37"/>
      <c r="HMI25" s="37"/>
      <c r="HMJ25" s="37"/>
      <c r="HMK25" s="37"/>
      <c r="HML25" s="37"/>
      <c r="HMM25" s="37"/>
      <c r="HMN25" s="37"/>
      <c r="HMO25" s="37"/>
      <c r="HMP25" s="37"/>
      <c r="HMQ25" s="37"/>
      <c r="HMR25" s="37"/>
      <c r="HMS25" s="37"/>
      <c r="HMT25" s="37"/>
      <c r="HMU25" s="37"/>
      <c r="HMV25" s="37"/>
      <c r="HMW25" s="37"/>
      <c r="HMX25" s="37"/>
      <c r="HMY25" s="37"/>
      <c r="HMZ25" s="37"/>
      <c r="HNA25" s="37"/>
      <c r="HNB25" s="37"/>
      <c r="HNC25" s="37"/>
      <c r="HND25" s="37"/>
      <c r="HNE25" s="37"/>
      <c r="HNF25" s="37"/>
      <c r="HNG25" s="37"/>
      <c r="HNH25" s="37"/>
      <c r="HNI25" s="37"/>
      <c r="HNJ25" s="37"/>
      <c r="HNK25" s="37"/>
      <c r="HNL25" s="37"/>
      <c r="HNM25" s="37"/>
      <c r="HNN25" s="37"/>
      <c r="HNO25" s="37"/>
      <c r="HNP25" s="37"/>
      <c r="HNQ25" s="37"/>
      <c r="HNR25" s="37"/>
      <c r="HNS25" s="37"/>
      <c r="HNT25" s="37"/>
      <c r="HNU25" s="37"/>
      <c r="HNV25" s="37"/>
      <c r="HNW25" s="37"/>
      <c r="HNX25" s="37"/>
      <c r="HNY25" s="37"/>
      <c r="HNZ25" s="37"/>
      <c r="HOA25" s="37"/>
      <c r="HOB25" s="37"/>
      <c r="HOC25" s="37"/>
      <c r="HOD25" s="37"/>
      <c r="HOE25" s="37"/>
      <c r="HOF25" s="37"/>
      <c r="HOG25" s="37"/>
      <c r="HOH25" s="37"/>
      <c r="HOI25" s="37"/>
      <c r="HOJ25" s="37"/>
      <c r="HOK25" s="37"/>
      <c r="HOL25" s="37"/>
      <c r="HOM25" s="37"/>
      <c r="HON25" s="37"/>
      <c r="HOO25" s="37"/>
      <c r="HOP25" s="37"/>
      <c r="HOQ25" s="37"/>
      <c r="HOR25" s="37"/>
      <c r="HOS25" s="37"/>
      <c r="HOT25" s="37"/>
      <c r="HOU25" s="37"/>
      <c r="HOV25" s="37"/>
      <c r="HOW25" s="37"/>
      <c r="HOX25" s="37"/>
      <c r="HOY25" s="37"/>
      <c r="HOZ25" s="37"/>
      <c r="HPA25" s="37"/>
      <c r="HPB25" s="37"/>
      <c r="HPC25" s="37"/>
      <c r="HPD25" s="37"/>
      <c r="HPE25" s="37"/>
      <c r="HPF25" s="37"/>
      <c r="HPG25" s="37"/>
      <c r="HPH25" s="37"/>
      <c r="HPI25" s="37"/>
      <c r="HPJ25" s="37"/>
      <c r="HPK25" s="37"/>
      <c r="HPL25" s="37"/>
      <c r="HPM25" s="37"/>
      <c r="HPN25" s="37"/>
      <c r="HPO25" s="37"/>
      <c r="HPP25" s="37"/>
      <c r="HPQ25" s="37"/>
      <c r="HPR25" s="37"/>
      <c r="HPS25" s="37"/>
      <c r="HPT25" s="37"/>
      <c r="HPU25" s="37"/>
      <c r="HPV25" s="37"/>
      <c r="HPW25" s="37"/>
      <c r="HPX25" s="37"/>
      <c r="HPY25" s="37"/>
      <c r="HPZ25" s="37"/>
      <c r="HQA25" s="37"/>
      <c r="HQB25" s="37"/>
      <c r="HQC25" s="37"/>
      <c r="HQD25" s="37"/>
      <c r="HQE25" s="37"/>
      <c r="HQF25" s="37"/>
      <c r="HQG25" s="37"/>
      <c r="HQH25" s="37"/>
      <c r="HQI25" s="37"/>
      <c r="HQJ25" s="37"/>
      <c r="HQK25" s="37"/>
      <c r="HQL25" s="37"/>
      <c r="HQM25" s="37"/>
      <c r="HQN25" s="37"/>
      <c r="HQO25" s="37"/>
      <c r="HQP25" s="37"/>
      <c r="HQQ25" s="37"/>
      <c r="HQR25" s="37"/>
      <c r="HQS25" s="37"/>
      <c r="HQT25" s="37"/>
      <c r="HQU25" s="37"/>
      <c r="HQV25" s="37"/>
      <c r="HQW25" s="37"/>
      <c r="HQX25" s="37"/>
      <c r="HQY25" s="37"/>
      <c r="HQZ25" s="37"/>
      <c r="HRA25" s="37"/>
      <c r="HRB25" s="37"/>
      <c r="HRC25" s="37"/>
      <c r="HRD25" s="37"/>
      <c r="HRE25" s="37"/>
      <c r="HRF25" s="37"/>
      <c r="HRG25" s="37"/>
      <c r="HRH25" s="37"/>
      <c r="HRI25" s="37"/>
      <c r="HRJ25" s="37"/>
      <c r="HRK25" s="37"/>
      <c r="HRL25" s="37"/>
      <c r="HRM25" s="37"/>
      <c r="HRN25" s="37"/>
      <c r="HRO25" s="37"/>
      <c r="HRP25" s="37"/>
      <c r="HRQ25" s="37"/>
      <c r="HRR25" s="37"/>
      <c r="HRS25" s="37"/>
      <c r="HRT25" s="37"/>
      <c r="HRU25" s="37"/>
      <c r="HRV25" s="37"/>
      <c r="HRW25" s="37"/>
      <c r="HRX25" s="37"/>
      <c r="HRY25" s="37"/>
      <c r="HRZ25" s="37"/>
      <c r="HSA25" s="37"/>
      <c r="HSB25" s="37"/>
      <c r="HSC25" s="37"/>
      <c r="HSD25" s="37"/>
      <c r="HSE25" s="37"/>
      <c r="HSF25" s="37"/>
      <c r="HSG25" s="37"/>
      <c r="HSH25" s="37"/>
      <c r="HSI25" s="37"/>
      <c r="HSJ25" s="37"/>
      <c r="HSK25" s="37"/>
      <c r="HSL25" s="37"/>
      <c r="HSM25" s="37"/>
      <c r="HSN25" s="37"/>
      <c r="HSO25" s="37"/>
      <c r="HSP25" s="37"/>
      <c r="HSQ25" s="37"/>
      <c r="HSR25" s="37"/>
      <c r="HSS25" s="37"/>
      <c r="HST25" s="37"/>
      <c r="HSU25" s="37"/>
      <c r="HSV25" s="37"/>
      <c r="HSW25" s="37"/>
      <c r="HSX25" s="37"/>
      <c r="HSY25" s="37"/>
      <c r="HSZ25" s="37"/>
      <c r="HTA25" s="37"/>
      <c r="HTB25" s="37"/>
      <c r="HTC25" s="37"/>
      <c r="HTD25" s="37"/>
      <c r="HTE25" s="37"/>
      <c r="HTF25" s="37"/>
      <c r="HTG25" s="37"/>
      <c r="HTH25" s="37"/>
      <c r="HTI25" s="37"/>
      <c r="HTJ25" s="37"/>
      <c r="HTK25" s="37"/>
      <c r="HTL25" s="37"/>
      <c r="HTM25" s="37"/>
      <c r="HTN25" s="37"/>
      <c r="HTO25" s="37"/>
      <c r="HTP25" s="37"/>
      <c r="HTQ25" s="37"/>
      <c r="HTR25" s="37"/>
      <c r="HTS25" s="37"/>
      <c r="HTT25" s="37"/>
      <c r="HTU25" s="37"/>
      <c r="HTV25" s="37"/>
      <c r="HTW25" s="37"/>
      <c r="HTX25" s="37"/>
      <c r="HTY25" s="37"/>
      <c r="HTZ25" s="37"/>
      <c r="HUA25" s="37"/>
      <c r="HUB25" s="37"/>
      <c r="HUC25" s="37"/>
      <c r="HUD25" s="37"/>
      <c r="HUE25" s="37"/>
      <c r="HUF25" s="37"/>
      <c r="HUG25" s="37"/>
      <c r="HUH25" s="37"/>
      <c r="HUI25" s="37"/>
      <c r="HUJ25" s="37"/>
      <c r="HUK25" s="37"/>
      <c r="HUL25" s="37"/>
      <c r="HUM25" s="37"/>
      <c r="HUN25" s="37"/>
      <c r="HUO25" s="37"/>
      <c r="HUP25" s="37"/>
      <c r="HUQ25" s="37"/>
      <c r="HUR25" s="37"/>
      <c r="HUS25" s="37"/>
      <c r="HUT25" s="37"/>
      <c r="HUU25" s="37"/>
      <c r="HUV25" s="37"/>
      <c r="HUW25" s="37"/>
      <c r="HUX25" s="37"/>
      <c r="HUY25" s="37"/>
      <c r="HUZ25" s="37"/>
      <c r="HVA25" s="37"/>
      <c r="HVB25" s="37"/>
      <c r="HVC25" s="37"/>
      <c r="HVD25" s="37"/>
      <c r="HVE25" s="37"/>
      <c r="HVF25" s="37"/>
      <c r="HVG25" s="37"/>
      <c r="HVH25" s="37"/>
      <c r="HVI25" s="37"/>
      <c r="HVJ25" s="37"/>
      <c r="HVK25" s="37"/>
      <c r="HVL25" s="37"/>
      <c r="HVM25" s="37"/>
      <c r="HVN25" s="37"/>
      <c r="HVO25" s="37"/>
      <c r="HVP25" s="37"/>
      <c r="HVQ25" s="37"/>
      <c r="HVR25" s="37"/>
      <c r="HVS25" s="37"/>
      <c r="HVT25" s="37"/>
      <c r="HVU25" s="37"/>
      <c r="HVV25" s="37"/>
      <c r="HVW25" s="37"/>
      <c r="HVX25" s="37"/>
      <c r="HVY25" s="37"/>
      <c r="HVZ25" s="37"/>
      <c r="HWA25" s="37"/>
      <c r="HWB25" s="37"/>
      <c r="HWC25" s="37"/>
      <c r="HWD25" s="37"/>
      <c r="HWE25" s="37"/>
      <c r="HWF25" s="37"/>
      <c r="HWG25" s="37"/>
      <c r="HWH25" s="37"/>
      <c r="HWI25" s="37"/>
      <c r="HWJ25" s="37"/>
      <c r="HWK25" s="37"/>
      <c r="HWL25" s="37"/>
      <c r="HWM25" s="37"/>
      <c r="HWN25" s="37"/>
      <c r="HWO25" s="37"/>
      <c r="HWP25" s="37"/>
      <c r="HWQ25" s="37"/>
      <c r="HWR25" s="37"/>
      <c r="HWS25" s="37"/>
      <c r="HWT25" s="37"/>
      <c r="HWU25" s="37"/>
      <c r="HWV25" s="37"/>
      <c r="HWW25" s="37"/>
      <c r="HWX25" s="37"/>
      <c r="HWY25" s="37"/>
      <c r="HWZ25" s="37"/>
      <c r="HXA25" s="37"/>
      <c r="HXB25" s="37"/>
      <c r="HXC25" s="37"/>
      <c r="HXD25" s="37"/>
      <c r="HXE25" s="37"/>
      <c r="HXF25" s="37"/>
      <c r="HXG25" s="37"/>
      <c r="HXH25" s="37"/>
      <c r="HXI25" s="37"/>
      <c r="HXJ25" s="37"/>
      <c r="HXK25" s="37"/>
      <c r="HXL25" s="37"/>
      <c r="HXM25" s="37"/>
      <c r="HXN25" s="37"/>
      <c r="HXO25" s="37"/>
      <c r="HXP25" s="37"/>
      <c r="HXQ25" s="37"/>
      <c r="HXR25" s="37"/>
      <c r="HXS25" s="37"/>
      <c r="HXT25" s="37"/>
      <c r="HXU25" s="37"/>
      <c r="HXV25" s="37"/>
      <c r="HXW25" s="37"/>
      <c r="HXX25" s="37"/>
      <c r="HXY25" s="37"/>
      <c r="HXZ25" s="37"/>
      <c r="HYA25" s="37"/>
      <c r="HYB25" s="37"/>
      <c r="HYC25" s="37"/>
      <c r="HYD25" s="37"/>
      <c r="HYE25" s="37"/>
      <c r="HYF25" s="37"/>
      <c r="HYG25" s="37"/>
      <c r="HYH25" s="37"/>
      <c r="HYI25" s="37"/>
      <c r="HYJ25" s="37"/>
      <c r="HYK25" s="37"/>
      <c r="HYL25" s="37"/>
      <c r="HYM25" s="37"/>
      <c r="HYN25" s="37"/>
      <c r="HYO25" s="37"/>
      <c r="HYP25" s="37"/>
      <c r="HYQ25" s="37"/>
      <c r="HYR25" s="37"/>
      <c r="HYS25" s="37"/>
      <c r="HYT25" s="37"/>
      <c r="HYU25" s="37"/>
      <c r="HYV25" s="37"/>
      <c r="HYW25" s="37"/>
      <c r="HYX25" s="37"/>
      <c r="HYY25" s="37"/>
      <c r="HYZ25" s="37"/>
      <c r="HZA25" s="37"/>
      <c r="HZB25" s="37"/>
      <c r="HZC25" s="37"/>
      <c r="HZD25" s="37"/>
      <c r="HZE25" s="37"/>
      <c r="HZF25" s="37"/>
      <c r="HZG25" s="37"/>
      <c r="HZH25" s="37"/>
      <c r="HZI25" s="37"/>
      <c r="HZJ25" s="37"/>
      <c r="HZK25" s="37"/>
      <c r="HZL25" s="37"/>
      <c r="HZM25" s="37"/>
      <c r="HZN25" s="37"/>
      <c r="HZO25" s="37"/>
      <c r="HZP25" s="37"/>
      <c r="HZQ25" s="37"/>
      <c r="HZR25" s="37"/>
      <c r="HZS25" s="37"/>
      <c r="HZT25" s="37"/>
      <c r="HZU25" s="37"/>
      <c r="HZV25" s="37"/>
      <c r="HZW25" s="37"/>
      <c r="HZX25" s="37"/>
      <c r="HZY25" s="37"/>
      <c r="HZZ25" s="37"/>
      <c r="IAA25" s="37"/>
      <c r="IAB25" s="37"/>
      <c r="IAC25" s="37"/>
      <c r="IAD25" s="37"/>
      <c r="IAE25" s="37"/>
      <c r="IAF25" s="37"/>
      <c r="IAG25" s="37"/>
      <c r="IAH25" s="37"/>
      <c r="IAI25" s="37"/>
      <c r="IAJ25" s="37"/>
      <c r="IAK25" s="37"/>
      <c r="IAL25" s="37"/>
      <c r="IAM25" s="37"/>
      <c r="IAN25" s="37"/>
      <c r="IAO25" s="37"/>
      <c r="IAP25" s="37"/>
      <c r="IAQ25" s="37"/>
      <c r="IAR25" s="37"/>
      <c r="IAS25" s="37"/>
      <c r="IAT25" s="37"/>
      <c r="IAU25" s="37"/>
      <c r="IAV25" s="37"/>
      <c r="IAW25" s="37"/>
      <c r="IAX25" s="37"/>
      <c r="IAY25" s="37"/>
      <c r="IAZ25" s="37"/>
      <c r="IBA25" s="37"/>
      <c r="IBB25" s="37"/>
      <c r="IBC25" s="37"/>
      <c r="IBD25" s="37"/>
      <c r="IBE25" s="37"/>
      <c r="IBF25" s="37"/>
      <c r="IBG25" s="37"/>
      <c r="IBH25" s="37"/>
      <c r="IBI25" s="37"/>
      <c r="IBJ25" s="37"/>
      <c r="IBK25" s="37"/>
      <c r="IBL25" s="37"/>
      <c r="IBM25" s="37"/>
      <c r="IBN25" s="37"/>
      <c r="IBO25" s="37"/>
      <c r="IBP25" s="37"/>
      <c r="IBQ25" s="37"/>
      <c r="IBR25" s="37"/>
      <c r="IBS25" s="37"/>
      <c r="IBT25" s="37"/>
      <c r="IBU25" s="37"/>
      <c r="IBV25" s="37"/>
      <c r="IBW25" s="37"/>
      <c r="IBX25" s="37"/>
      <c r="IBY25" s="37"/>
      <c r="IBZ25" s="37"/>
      <c r="ICA25" s="37"/>
      <c r="ICB25" s="37"/>
      <c r="ICC25" s="37"/>
      <c r="ICD25" s="37"/>
      <c r="ICE25" s="37"/>
      <c r="ICF25" s="37"/>
      <c r="ICG25" s="37"/>
      <c r="ICH25" s="37"/>
      <c r="ICI25" s="37"/>
      <c r="ICJ25" s="37"/>
      <c r="ICK25" s="37"/>
      <c r="ICL25" s="37"/>
      <c r="ICM25" s="37"/>
      <c r="ICN25" s="37"/>
      <c r="ICO25" s="37"/>
      <c r="ICP25" s="37"/>
      <c r="ICQ25" s="37"/>
      <c r="ICR25" s="37"/>
      <c r="ICS25" s="37"/>
      <c r="ICT25" s="37"/>
      <c r="ICU25" s="37"/>
      <c r="ICV25" s="37"/>
      <c r="ICW25" s="37"/>
      <c r="ICX25" s="37"/>
      <c r="ICY25" s="37"/>
      <c r="ICZ25" s="37"/>
      <c r="IDA25" s="37"/>
      <c r="IDB25" s="37"/>
      <c r="IDC25" s="37"/>
      <c r="IDD25" s="37"/>
      <c r="IDE25" s="37"/>
      <c r="IDF25" s="37"/>
      <c r="IDG25" s="37"/>
      <c r="IDH25" s="37"/>
      <c r="IDI25" s="37"/>
      <c r="IDJ25" s="37"/>
      <c r="IDK25" s="37"/>
      <c r="IDL25" s="37"/>
      <c r="IDM25" s="37"/>
      <c r="IDN25" s="37"/>
      <c r="IDO25" s="37"/>
      <c r="IDP25" s="37"/>
      <c r="IDQ25" s="37"/>
      <c r="IDR25" s="37"/>
      <c r="IDS25" s="37"/>
      <c r="IDT25" s="37"/>
      <c r="IDU25" s="37"/>
      <c r="IDV25" s="37"/>
      <c r="IDW25" s="37"/>
      <c r="IDX25" s="37"/>
      <c r="IDY25" s="37"/>
      <c r="IDZ25" s="37"/>
      <c r="IEA25" s="37"/>
      <c r="IEB25" s="37"/>
      <c r="IEC25" s="37"/>
      <c r="IED25" s="37"/>
      <c r="IEE25" s="37"/>
      <c r="IEF25" s="37"/>
      <c r="IEG25" s="37"/>
      <c r="IEH25" s="37"/>
      <c r="IEI25" s="37"/>
      <c r="IEJ25" s="37"/>
      <c r="IEK25" s="37"/>
      <c r="IEL25" s="37"/>
      <c r="IEM25" s="37"/>
      <c r="IEN25" s="37"/>
      <c r="IEO25" s="37"/>
      <c r="IEP25" s="37"/>
      <c r="IEQ25" s="37"/>
      <c r="IER25" s="37"/>
      <c r="IES25" s="37"/>
      <c r="IET25" s="37"/>
      <c r="IEU25" s="37"/>
      <c r="IEV25" s="37"/>
      <c r="IEW25" s="37"/>
      <c r="IEX25" s="37"/>
      <c r="IEY25" s="37"/>
      <c r="IEZ25" s="37"/>
      <c r="IFA25" s="37"/>
      <c r="IFB25" s="37"/>
      <c r="IFC25" s="37"/>
      <c r="IFD25" s="37"/>
      <c r="IFE25" s="37"/>
      <c r="IFF25" s="37"/>
      <c r="IFG25" s="37"/>
      <c r="IFH25" s="37"/>
      <c r="IFI25" s="37"/>
      <c r="IFJ25" s="37"/>
      <c r="IFK25" s="37"/>
      <c r="IFL25" s="37"/>
      <c r="IFM25" s="37"/>
      <c r="IFN25" s="37"/>
      <c r="IFO25" s="37"/>
      <c r="IFP25" s="37"/>
      <c r="IFQ25" s="37"/>
      <c r="IFR25" s="37"/>
      <c r="IFS25" s="37"/>
      <c r="IFT25" s="37"/>
      <c r="IFU25" s="37"/>
      <c r="IFV25" s="37"/>
      <c r="IFW25" s="37"/>
      <c r="IFX25" s="37"/>
      <c r="IFY25" s="37"/>
      <c r="IFZ25" s="37"/>
      <c r="IGA25" s="37"/>
      <c r="IGB25" s="37"/>
      <c r="IGC25" s="37"/>
      <c r="IGD25" s="37"/>
      <c r="IGE25" s="37"/>
      <c r="IGF25" s="37"/>
      <c r="IGG25" s="37"/>
      <c r="IGH25" s="37"/>
      <c r="IGI25" s="37"/>
      <c r="IGJ25" s="37"/>
      <c r="IGK25" s="37"/>
      <c r="IGL25" s="37"/>
      <c r="IGM25" s="37"/>
      <c r="IGN25" s="37"/>
      <c r="IGO25" s="37"/>
      <c r="IGP25" s="37"/>
      <c r="IGQ25" s="37"/>
      <c r="IGR25" s="37"/>
      <c r="IGS25" s="37"/>
      <c r="IGT25" s="37"/>
      <c r="IGU25" s="37"/>
      <c r="IGV25" s="37"/>
      <c r="IGW25" s="37"/>
      <c r="IGX25" s="37"/>
      <c r="IGY25" s="37"/>
      <c r="IGZ25" s="37"/>
      <c r="IHA25" s="37"/>
      <c r="IHB25" s="37"/>
      <c r="IHC25" s="37"/>
      <c r="IHD25" s="37"/>
      <c r="IHE25" s="37"/>
      <c r="IHF25" s="37"/>
      <c r="IHG25" s="37"/>
      <c r="IHH25" s="37"/>
      <c r="IHI25" s="37"/>
      <c r="IHJ25" s="37"/>
      <c r="IHK25" s="37"/>
      <c r="IHL25" s="37"/>
      <c r="IHM25" s="37"/>
      <c r="IHN25" s="37"/>
      <c r="IHO25" s="37"/>
      <c r="IHP25" s="37"/>
      <c r="IHQ25" s="37"/>
      <c r="IHR25" s="37"/>
      <c r="IHS25" s="37"/>
      <c r="IHT25" s="37"/>
      <c r="IHU25" s="37"/>
      <c r="IHV25" s="37"/>
      <c r="IHW25" s="37"/>
      <c r="IHX25" s="37"/>
      <c r="IHY25" s="37"/>
      <c r="IHZ25" s="37"/>
      <c r="IIA25" s="37"/>
      <c r="IIB25" s="37"/>
      <c r="IIC25" s="37"/>
      <c r="IID25" s="37"/>
      <c r="IIE25" s="37"/>
      <c r="IIF25" s="37"/>
      <c r="IIG25" s="37"/>
      <c r="IIH25" s="37"/>
      <c r="III25" s="37"/>
      <c r="IIJ25" s="37"/>
      <c r="IIK25" s="37"/>
      <c r="IIL25" s="37"/>
      <c r="IIM25" s="37"/>
      <c r="IIN25" s="37"/>
      <c r="IIO25" s="37"/>
      <c r="IIP25" s="37"/>
      <c r="IIQ25" s="37"/>
      <c r="IIR25" s="37"/>
      <c r="IIS25" s="37"/>
      <c r="IIT25" s="37"/>
      <c r="IIU25" s="37"/>
      <c r="IIV25" s="37"/>
      <c r="IIW25" s="37"/>
      <c r="IIX25" s="37"/>
      <c r="IIY25" s="37"/>
      <c r="IIZ25" s="37"/>
      <c r="IJA25" s="37"/>
      <c r="IJB25" s="37"/>
      <c r="IJC25" s="37"/>
      <c r="IJD25" s="37"/>
      <c r="IJE25" s="37"/>
      <c r="IJF25" s="37"/>
      <c r="IJG25" s="37"/>
      <c r="IJH25" s="37"/>
      <c r="IJI25" s="37"/>
      <c r="IJJ25" s="37"/>
      <c r="IJK25" s="37"/>
      <c r="IJL25" s="37"/>
      <c r="IJM25" s="37"/>
      <c r="IJN25" s="37"/>
      <c r="IJO25" s="37"/>
      <c r="IJP25" s="37"/>
      <c r="IJQ25" s="37"/>
      <c r="IJR25" s="37"/>
      <c r="IJS25" s="37"/>
      <c r="IJT25" s="37"/>
      <c r="IJU25" s="37"/>
      <c r="IJV25" s="37"/>
      <c r="IJW25" s="37"/>
      <c r="IJX25" s="37"/>
      <c r="IJY25" s="37"/>
      <c r="IJZ25" s="37"/>
      <c r="IKA25" s="37"/>
      <c r="IKB25" s="37"/>
      <c r="IKC25" s="37"/>
      <c r="IKD25" s="37"/>
      <c r="IKE25" s="37"/>
      <c r="IKF25" s="37"/>
      <c r="IKG25" s="37"/>
      <c r="IKH25" s="37"/>
      <c r="IKI25" s="37"/>
      <c r="IKJ25" s="37"/>
      <c r="IKK25" s="37"/>
      <c r="IKL25" s="37"/>
      <c r="IKM25" s="37"/>
      <c r="IKN25" s="37"/>
      <c r="IKO25" s="37"/>
      <c r="IKP25" s="37"/>
      <c r="IKQ25" s="37"/>
      <c r="IKR25" s="37"/>
      <c r="IKS25" s="37"/>
      <c r="IKT25" s="37"/>
      <c r="IKU25" s="37"/>
      <c r="IKV25" s="37"/>
      <c r="IKW25" s="37"/>
      <c r="IKX25" s="37"/>
      <c r="IKY25" s="37"/>
      <c r="IKZ25" s="37"/>
      <c r="ILA25" s="37"/>
      <c r="ILB25" s="37"/>
      <c r="ILC25" s="37"/>
      <c r="ILD25" s="37"/>
      <c r="ILE25" s="37"/>
      <c r="ILF25" s="37"/>
      <c r="ILG25" s="37"/>
      <c r="ILH25" s="37"/>
      <c r="ILI25" s="37"/>
      <c r="ILJ25" s="37"/>
      <c r="ILK25" s="37"/>
      <c r="ILL25" s="37"/>
      <c r="ILM25" s="37"/>
      <c r="ILN25" s="37"/>
      <c r="ILO25" s="37"/>
      <c r="ILP25" s="37"/>
      <c r="ILQ25" s="37"/>
      <c r="ILR25" s="37"/>
      <c r="ILS25" s="37"/>
      <c r="ILT25" s="37"/>
      <c r="ILU25" s="37"/>
      <c r="ILV25" s="37"/>
      <c r="ILW25" s="37"/>
      <c r="ILX25" s="37"/>
      <c r="ILY25" s="37"/>
      <c r="ILZ25" s="37"/>
      <c r="IMA25" s="37"/>
      <c r="IMB25" s="37"/>
      <c r="IMC25" s="37"/>
      <c r="IMD25" s="37"/>
      <c r="IME25" s="37"/>
      <c r="IMF25" s="37"/>
      <c r="IMG25" s="37"/>
      <c r="IMH25" s="37"/>
      <c r="IMI25" s="37"/>
      <c r="IMJ25" s="37"/>
      <c r="IMK25" s="37"/>
      <c r="IML25" s="37"/>
      <c r="IMM25" s="37"/>
      <c r="IMN25" s="37"/>
      <c r="IMO25" s="37"/>
      <c r="IMP25" s="37"/>
      <c r="IMQ25" s="37"/>
      <c r="IMR25" s="37"/>
      <c r="IMS25" s="37"/>
      <c r="IMT25" s="37"/>
      <c r="IMU25" s="37"/>
      <c r="IMV25" s="37"/>
      <c r="IMW25" s="37"/>
      <c r="IMX25" s="37"/>
      <c r="IMY25" s="37"/>
      <c r="IMZ25" s="37"/>
      <c r="INA25" s="37"/>
      <c r="INB25" s="37"/>
      <c r="INC25" s="37"/>
      <c r="IND25" s="37"/>
      <c r="INE25" s="37"/>
      <c r="INF25" s="37"/>
      <c r="ING25" s="37"/>
      <c r="INH25" s="37"/>
      <c r="INI25" s="37"/>
      <c r="INJ25" s="37"/>
      <c r="INK25" s="37"/>
      <c r="INL25" s="37"/>
      <c r="INM25" s="37"/>
      <c r="INN25" s="37"/>
      <c r="INO25" s="37"/>
      <c r="INP25" s="37"/>
      <c r="INQ25" s="37"/>
      <c r="INR25" s="37"/>
      <c r="INS25" s="37"/>
      <c r="INT25" s="37"/>
      <c r="INU25" s="37"/>
      <c r="INV25" s="37"/>
      <c r="INW25" s="37"/>
      <c r="INX25" s="37"/>
      <c r="INY25" s="37"/>
      <c r="INZ25" s="37"/>
      <c r="IOA25" s="37"/>
      <c r="IOB25" s="37"/>
      <c r="IOC25" s="37"/>
      <c r="IOD25" s="37"/>
      <c r="IOE25" s="37"/>
      <c r="IOF25" s="37"/>
      <c r="IOG25" s="37"/>
      <c r="IOH25" s="37"/>
      <c r="IOI25" s="37"/>
      <c r="IOJ25" s="37"/>
      <c r="IOK25" s="37"/>
      <c r="IOL25" s="37"/>
      <c r="IOM25" s="37"/>
      <c r="ION25" s="37"/>
      <c r="IOO25" s="37"/>
      <c r="IOP25" s="37"/>
      <c r="IOQ25" s="37"/>
      <c r="IOR25" s="37"/>
      <c r="IOS25" s="37"/>
      <c r="IOT25" s="37"/>
      <c r="IOU25" s="37"/>
      <c r="IOV25" s="37"/>
      <c r="IOW25" s="37"/>
      <c r="IOX25" s="37"/>
      <c r="IOY25" s="37"/>
      <c r="IOZ25" s="37"/>
      <c r="IPA25" s="37"/>
      <c r="IPB25" s="37"/>
      <c r="IPC25" s="37"/>
      <c r="IPD25" s="37"/>
      <c r="IPE25" s="37"/>
      <c r="IPF25" s="37"/>
      <c r="IPG25" s="37"/>
      <c r="IPH25" s="37"/>
      <c r="IPI25" s="37"/>
      <c r="IPJ25" s="37"/>
      <c r="IPK25" s="37"/>
      <c r="IPL25" s="37"/>
      <c r="IPM25" s="37"/>
      <c r="IPN25" s="37"/>
      <c r="IPO25" s="37"/>
      <c r="IPP25" s="37"/>
      <c r="IPQ25" s="37"/>
      <c r="IPR25" s="37"/>
      <c r="IPS25" s="37"/>
      <c r="IPT25" s="37"/>
      <c r="IPU25" s="37"/>
      <c r="IPV25" s="37"/>
      <c r="IPW25" s="37"/>
      <c r="IPX25" s="37"/>
      <c r="IPY25" s="37"/>
      <c r="IPZ25" s="37"/>
      <c r="IQA25" s="37"/>
      <c r="IQB25" s="37"/>
      <c r="IQC25" s="37"/>
      <c r="IQD25" s="37"/>
      <c r="IQE25" s="37"/>
      <c r="IQF25" s="37"/>
      <c r="IQG25" s="37"/>
      <c r="IQH25" s="37"/>
      <c r="IQI25" s="37"/>
      <c r="IQJ25" s="37"/>
      <c r="IQK25" s="37"/>
      <c r="IQL25" s="37"/>
      <c r="IQM25" s="37"/>
      <c r="IQN25" s="37"/>
      <c r="IQO25" s="37"/>
      <c r="IQP25" s="37"/>
      <c r="IQQ25" s="37"/>
      <c r="IQR25" s="37"/>
      <c r="IQS25" s="37"/>
      <c r="IQT25" s="37"/>
      <c r="IQU25" s="37"/>
      <c r="IQV25" s="37"/>
      <c r="IQW25" s="37"/>
      <c r="IQX25" s="37"/>
      <c r="IQY25" s="37"/>
      <c r="IQZ25" s="37"/>
      <c r="IRA25" s="37"/>
      <c r="IRB25" s="37"/>
      <c r="IRC25" s="37"/>
      <c r="IRD25" s="37"/>
      <c r="IRE25" s="37"/>
      <c r="IRF25" s="37"/>
      <c r="IRG25" s="37"/>
      <c r="IRH25" s="37"/>
      <c r="IRI25" s="37"/>
      <c r="IRJ25" s="37"/>
      <c r="IRK25" s="37"/>
      <c r="IRL25" s="37"/>
      <c r="IRM25" s="37"/>
      <c r="IRN25" s="37"/>
      <c r="IRO25" s="37"/>
      <c r="IRP25" s="37"/>
      <c r="IRQ25" s="37"/>
      <c r="IRR25" s="37"/>
      <c r="IRS25" s="37"/>
      <c r="IRT25" s="37"/>
      <c r="IRU25" s="37"/>
      <c r="IRV25" s="37"/>
      <c r="IRW25" s="37"/>
      <c r="IRX25" s="37"/>
      <c r="IRY25" s="37"/>
      <c r="IRZ25" s="37"/>
      <c r="ISA25" s="37"/>
      <c r="ISB25" s="37"/>
      <c r="ISC25" s="37"/>
      <c r="ISD25" s="37"/>
      <c r="ISE25" s="37"/>
      <c r="ISF25" s="37"/>
      <c r="ISG25" s="37"/>
      <c r="ISH25" s="37"/>
      <c r="ISI25" s="37"/>
      <c r="ISJ25" s="37"/>
      <c r="ISK25" s="37"/>
      <c r="ISL25" s="37"/>
      <c r="ISM25" s="37"/>
      <c r="ISN25" s="37"/>
      <c r="ISO25" s="37"/>
      <c r="ISP25" s="37"/>
      <c r="ISQ25" s="37"/>
      <c r="ISR25" s="37"/>
      <c r="ISS25" s="37"/>
      <c r="IST25" s="37"/>
      <c r="ISU25" s="37"/>
      <c r="ISV25" s="37"/>
      <c r="ISW25" s="37"/>
      <c r="ISX25" s="37"/>
      <c r="ISY25" s="37"/>
      <c r="ISZ25" s="37"/>
      <c r="ITA25" s="37"/>
      <c r="ITB25" s="37"/>
      <c r="ITC25" s="37"/>
      <c r="ITD25" s="37"/>
      <c r="ITE25" s="37"/>
      <c r="ITF25" s="37"/>
      <c r="ITG25" s="37"/>
      <c r="ITH25" s="37"/>
      <c r="ITI25" s="37"/>
      <c r="ITJ25" s="37"/>
      <c r="ITK25" s="37"/>
      <c r="ITL25" s="37"/>
      <c r="ITM25" s="37"/>
      <c r="ITN25" s="37"/>
      <c r="ITO25" s="37"/>
      <c r="ITP25" s="37"/>
      <c r="ITQ25" s="37"/>
      <c r="ITR25" s="37"/>
      <c r="ITS25" s="37"/>
      <c r="ITT25" s="37"/>
      <c r="ITU25" s="37"/>
      <c r="ITV25" s="37"/>
      <c r="ITW25" s="37"/>
      <c r="ITX25" s="37"/>
      <c r="ITY25" s="37"/>
      <c r="ITZ25" s="37"/>
      <c r="IUA25" s="37"/>
      <c r="IUB25" s="37"/>
      <c r="IUC25" s="37"/>
      <c r="IUD25" s="37"/>
      <c r="IUE25" s="37"/>
      <c r="IUF25" s="37"/>
      <c r="IUG25" s="37"/>
      <c r="IUH25" s="37"/>
      <c r="IUI25" s="37"/>
      <c r="IUJ25" s="37"/>
      <c r="IUK25" s="37"/>
      <c r="IUL25" s="37"/>
      <c r="IUM25" s="37"/>
      <c r="IUN25" s="37"/>
      <c r="IUO25" s="37"/>
      <c r="IUP25" s="37"/>
      <c r="IUQ25" s="37"/>
      <c r="IUR25" s="37"/>
      <c r="IUS25" s="37"/>
      <c r="IUT25" s="37"/>
      <c r="IUU25" s="37"/>
      <c r="IUV25" s="37"/>
      <c r="IUW25" s="37"/>
      <c r="IUX25" s="37"/>
      <c r="IUY25" s="37"/>
      <c r="IUZ25" s="37"/>
      <c r="IVA25" s="37"/>
      <c r="IVB25" s="37"/>
      <c r="IVC25" s="37"/>
      <c r="IVD25" s="37"/>
      <c r="IVE25" s="37"/>
      <c r="IVF25" s="37"/>
      <c r="IVG25" s="37"/>
      <c r="IVH25" s="37"/>
      <c r="IVI25" s="37"/>
      <c r="IVJ25" s="37"/>
      <c r="IVK25" s="37"/>
      <c r="IVL25" s="37"/>
      <c r="IVM25" s="37"/>
      <c r="IVN25" s="37"/>
      <c r="IVO25" s="37"/>
      <c r="IVP25" s="37"/>
      <c r="IVQ25" s="37"/>
      <c r="IVR25" s="37"/>
      <c r="IVS25" s="37"/>
      <c r="IVT25" s="37"/>
      <c r="IVU25" s="37"/>
      <c r="IVV25" s="37"/>
      <c r="IVW25" s="37"/>
      <c r="IVX25" s="37"/>
      <c r="IVY25" s="37"/>
      <c r="IVZ25" s="37"/>
      <c r="IWA25" s="37"/>
      <c r="IWB25" s="37"/>
      <c r="IWC25" s="37"/>
      <c r="IWD25" s="37"/>
      <c r="IWE25" s="37"/>
      <c r="IWF25" s="37"/>
      <c r="IWG25" s="37"/>
      <c r="IWH25" s="37"/>
      <c r="IWI25" s="37"/>
      <c r="IWJ25" s="37"/>
      <c r="IWK25" s="37"/>
      <c r="IWL25" s="37"/>
      <c r="IWM25" s="37"/>
      <c r="IWN25" s="37"/>
      <c r="IWO25" s="37"/>
      <c r="IWP25" s="37"/>
      <c r="IWQ25" s="37"/>
      <c r="IWR25" s="37"/>
      <c r="IWS25" s="37"/>
      <c r="IWT25" s="37"/>
      <c r="IWU25" s="37"/>
      <c r="IWV25" s="37"/>
      <c r="IWW25" s="37"/>
      <c r="IWX25" s="37"/>
      <c r="IWY25" s="37"/>
      <c r="IWZ25" s="37"/>
      <c r="IXA25" s="37"/>
      <c r="IXB25" s="37"/>
      <c r="IXC25" s="37"/>
      <c r="IXD25" s="37"/>
      <c r="IXE25" s="37"/>
      <c r="IXF25" s="37"/>
      <c r="IXG25" s="37"/>
      <c r="IXH25" s="37"/>
      <c r="IXI25" s="37"/>
      <c r="IXJ25" s="37"/>
      <c r="IXK25" s="37"/>
      <c r="IXL25" s="37"/>
      <c r="IXM25" s="37"/>
      <c r="IXN25" s="37"/>
      <c r="IXO25" s="37"/>
      <c r="IXP25" s="37"/>
      <c r="IXQ25" s="37"/>
      <c r="IXR25" s="37"/>
      <c r="IXS25" s="37"/>
      <c r="IXT25" s="37"/>
      <c r="IXU25" s="37"/>
      <c r="IXV25" s="37"/>
      <c r="IXW25" s="37"/>
      <c r="IXX25" s="37"/>
      <c r="IXY25" s="37"/>
      <c r="IXZ25" s="37"/>
      <c r="IYA25" s="37"/>
      <c r="IYB25" s="37"/>
      <c r="IYC25" s="37"/>
      <c r="IYD25" s="37"/>
      <c r="IYE25" s="37"/>
      <c r="IYF25" s="37"/>
      <c r="IYG25" s="37"/>
      <c r="IYH25" s="37"/>
      <c r="IYI25" s="37"/>
      <c r="IYJ25" s="37"/>
      <c r="IYK25" s="37"/>
      <c r="IYL25" s="37"/>
      <c r="IYM25" s="37"/>
      <c r="IYN25" s="37"/>
      <c r="IYO25" s="37"/>
      <c r="IYP25" s="37"/>
      <c r="IYQ25" s="37"/>
      <c r="IYR25" s="37"/>
      <c r="IYS25" s="37"/>
      <c r="IYT25" s="37"/>
      <c r="IYU25" s="37"/>
      <c r="IYV25" s="37"/>
      <c r="IYW25" s="37"/>
      <c r="IYX25" s="37"/>
      <c r="IYY25" s="37"/>
      <c r="IYZ25" s="37"/>
      <c r="IZA25" s="37"/>
      <c r="IZB25" s="37"/>
      <c r="IZC25" s="37"/>
      <c r="IZD25" s="37"/>
      <c r="IZE25" s="37"/>
      <c r="IZF25" s="37"/>
      <c r="IZG25" s="37"/>
      <c r="IZH25" s="37"/>
      <c r="IZI25" s="37"/>
      <c r="IZJ25" s="37"/>
      <c r="IZK25" s="37"/>
      <c r="IZL25" s="37"/>
      <c r="IZM25" s="37"/>
      <c r="IZN25" s="37"/>
      <c r="IZO25" s="37"/>
      <c r="IZP25" s="37"/>
      <c r="IZQ25" s="37"/>
      <c r="IZR25" s="37"/>
      <c r="IZS25" s="37"/>
      <c r="IZT25" s="37"/>
      <c r="IZU25" s="37"/>
      <c r="IZV25" s="37"/>
      <c r="IZW25" s="37"/>
      <c r="IZX25" s="37"/>
      <c r="IZY25" s="37"/>
      <c r="IZZ25" s="37"/>
      <c r="JAA25" s="37"/>
      <c r="JAB25" s="37"/>
      <c r="JAC25" s="37"/>
      <c r="JAD25" s="37"/>
      <c r="JAE25" s="37"/>
      <c r="JAF25" s="37"/>
      <c r="JAG25" s="37"/>
      <c r="JAH25" s="37"/>
      <c r="JAI25" s="37"/>
      <c r="JAJ25" s="37"/>
      <c r="JAK25" s="37"/>
      <c r="JAL25" s="37"/>
      <c r="JAM25" s="37"/>
      <c r="JAN25" s="37"/>
      <c r="JAO25" s="37"/>
      <c r="JAP25" s="37"/>
      <c r="JAQ25" s="37"/>
      <c r="JAR25" s="37"/>
      <c r="JAS25" s="37"/>
      <c r="JAT25" s="37"/>
      <c r="JAU25" s="37"/>
      <c r="JAV25" s="37"/>
      <c r="JAW25" s="37"/>
      <c r="JAX25" s="37"/>
      <c r="JAY25" s="37"/>
      <c r="JAZ25" s="37"/>
      <c r="JBA25" s="37"/>
      <c r="JBB25" s="37"/>
      <c r="JBC25" s="37"/>
      <c r="JBD25" s="37"/>
      <c r="JBE25" s="37"/>
      <c r="JBF25" s="37"/>
      <c r="JBG25" s="37"/>
      <c r="JBH25" s="37"/>
      <c r="JBI25" s="37"/>
      <c r="JBJ25" s="37"/>
      <c r="JBK25" s="37"/>
      <c r="JBL25" s="37"/>
      <c r="JBM25" s="37"/>
      <c r="JBN25" s="37"/>
      <c r="JBO25" s="37"/>
      <c r="JBP25" s="37"/>
      <c r="JBQ25" s="37"/>
      <c r="JBR25" s="37"/>
      <c r="JBS25" s="37"/>
      <c r="JBT25" s="37"/>
      <c r="JBU25" s="37"/>
      <c r="JBV25" s="37"/>
      <c r="JBW25" s="37"/>
      <c r="JBX25" s="37"/>
      <c r="JBY25" s="37"/>
      <c r="JBZ25" s="37"/>
      <c r="JCA25" s="37"/>
      <c r="JCB25" s="37"/>
      <c r="JCC25" s="37"/>
      <c r="JCD25" s="37"/>
      <c r="JCE25" s="37"/>
      <c r="JCF25" s="37"/>
      <c r="JCG25" s="37"/>
      <c r="JCH25" s="37"/>
      <c r="JCI25" s="37"/>
      <c r="JCJ25" s="37"/>
      <c r="JCK25" s="37"/>
      <c r="JCL25" s="37"/>
      <c r="JCM25" s="37"/>
      <c r="JCN25" s="37"/>
      <c r="JCO25" s="37"/>
      <c r="JCP25" s="37"/>
      <c r="JCQ25" s="37"/>
      <c r="JCR25" s="37"/>
      <c r="JCS25" s="37"/>
      <c r="JCT25" s="37"/>
      <c r="JCU25" s="37"/>
      <c r="JCV25" s="37"/>
      <c r="JCW25" s="37"/>
      <c r="JCX25" s="37"/>
      <c r="JCY25" s="37"/>
      <c r="JCZ25" s="37"/>
      <c r="JDA25" s="37"/>
      <c r="JDB25" s="37"/>
      <c r="JDC25" s="37"/>
      <c r="JDD25" s="37"/>
      <c r="JDE25" s="37"/>
      <c r="JDF25" s="37"/>
      <c r="JDG25" s="37"/>
      <c r="JDH25" s="37"/>
      <c r="JDI25" s="37"/>
      <c r="JDJ25" s="37"/>
      <c r="JDK25" s="37"/>
      <c r="JDL25" s="37"/>
      <c r="JDM25" s="37"/>
      <c r="JDN25" s="37"/>
      <c r="JDO25" s="37"/>
      <c r="JDP25" s="37"/>
      <c r="JDQ25" s="37"/>
      <c r="JDR25" s="37"/>
      <c r="JDS25" s="37"/>
      <c r="JDT25" s="37"/>
      <c r="JDU25" s="37"/>
      <c r="JDV25" s="37"/>
      <c r="JDW25" s="37"/>
      <c r="JDX25" s="37"/>
      <c r="JDY25" s="37"/>
      <c r="JDZ25" s="37"/>
      <c r="JEA25" s="37"/>
      <c r="JEB25" s="37"/>
      <c r="JEC25" s="37"/>
      <c r="JED25" s="37"/>
      <c r="JEE25" s="37"/>
      <c r="JEF25" s="37"/>
      <c r="JEG25" s="37"/>
      <c r="JEH25" s="37"/>
      <c r="JEI25" s="37"/>
      <c r="JEJ25" s="37"/>
      <c r="JEK25" s="37"/>
      <c r="JEL25" s="37"/>
      <c r="JEM25" s="37"/>
      <c r="JEN25" s="37"/>
      <c r="JEO25" s="37"/>
      <c r="JEP25" s="37"/>
      <c r="JEQ25" s="37"/>
      <c r="JER25" s="37"/>
      <c r="JES25" s="37"/>
      <c r="JET25" s="37"/>
      <c r="JEU25" s="37"/>
      <c r="JEV25" s="37"/>
      <c r="JEW25" s="37"/>
      <c r="JEX25" s="37"/>
      <c r="JEY25" s="37"/>
      <c r="JEZ25" s="37"/>
      <c r="JFA25" s="37"/>
      <c r="JFB25" s="37"/>
      <c r="JFC25" s="37"/>
      <c r="JFD25" s="37"/>
      <c r="JFE25" s="37"/>
      <c r="JFF25" s="37"/>
      <c r="JFG25" s="37"/>
      <c r="JFH25" s="37"/>
      <c r="JFI25" s="37"/>
      <c r="JFJ25" s="37"/>
      <c r="JFK25" s="37"/>
      <c r="JFL25" s="37"/>
      <c r="JFM25" s="37"/>
      <c r="JFN25" s="37"/>
      <c r="JFO25" s="37"/>
      <c r="JFP25" s="37"/>
      <c r="JFQ25" s="37"/>
      <c r="JFR25" s="37"/>
      <c r="JFS25" s="37"/>
      <c r="JFT25" s="37"/>
      <c r="JFU25" s="37"/>
      <c r="JFV25" s="37"/>
      <c r="JFW25" s="37"/>
      <c r="JFX25" s="37"/>
      <c r="JFY25" s="37"/>
      <c r="JFZ25" s="37"/>
      <c r="JGA25" s="37"/>
      <c r="JGB25" s="37"/>
      <c r="JGC25" s="37"/>
      <c r="JGD25" s="37"/>
      <c r="JGE25" s="37"/>
      <c r="JGF25" s="37"/>
      <c r="JGG25" s="37"/>
      <c r="JGH25" s="37"/>
      <c r="JGI25" s="37"/>
      <c r="JGJ25" s="37"/>
      <c r="JGK25" s="37"/>
      <c r="JGL25" s="37"/>
      <c r="JGM25" s="37"/>
      <c r="JGN25" s="37"/>
      <c r="JGO25" s="37"/>
      <c r="JGP25" s="37"/>
      <c r="JGQ25" s="37"/>
      <c r="JGR25" s="37"/>
      <c r="JGS25" s="37"/>
      <c r="JGT25" s="37"/>
      <c r="JGU25" s="37"/>
      <c r="JGV25" s="37"/>
      <c r="JGW25" s="37"/>
      <c r="JGX25" s="37"/>
      <c r="JGY25" s="37"/>
      <c r="JGZ25" s="37"/>
      <c r="JHA25" s="37"/>
      <c r="JHB25" s="37"/>
      <c r="JHC25" s="37"/>
      <c r="JHD25" s="37"/>
      <c r="JHE25" s="37"/>
      <c r="JHF25" s="37"/>
      <c r="JHG25" s="37"/>
      <c r="JHH25" s="37"/>
      <c r="JHI25" s="37"/>
      <c r="JHJ25" s="37"/>
      <c r="JHK25" s="37"/>
      <c r="JHL25" s="37"/>
      <c r="JHM25" s="37"/>
      <c r="JHN25" s="37"/>
      <c r="JHO25" s="37"/>
      <c r="JHP25" s="37"/>
      <c r="JHQ25" s="37"/>
      <c r="JHR25" s="37"/>
      <c r="JHS25" s="37"/>
      <c r="JHT25" s="37"/>
      <c r="JHU25" s="37"/>
      <c r="JHV25" s="37"/>
      <c r="JHW25" s="37"/>
      <c r="JHX25" s="37"/>
      <c r="JHY25" s="37"/>
      <c r="JHZ25" s="37"/>
      <c r="JIA25" s="37"/>
      <c r="JIB25" s="37"/>
      <c r="JIC25" s="37"/>
      <c r="JID25" s="37"/>
      <c r="JIE25" s="37"/>
      <c r="JIF25" s="37"/>
      <c r="JIG25" s="37"/>
      <c r="JIH25" s="37"/>
      <c r="JII25" s="37"/>
      <c r="JIJ25" s="37"/>
      <c r="JIK25" s="37"/>
      <c r="JIL25" s="37"/>
      <c r="JIM25" s="37"/>
      <c r="JIN25" s="37"/>
      <c r="JIO25" s="37"/>
      <c r="JIP25" s="37"/>
      <c r="JIQ25" s="37"/>
      <c r="JIR25" s="37"/>
      <c r="JIS25" s="37"/>
      <c r="JIT25" s="37"/>
      <c r="JIU25" s="37"/>
      <c r="JIV25" s="37"/>
      <c r="JIW25" s="37"/>
      <c r="JIX25" s="37"/>
      <c r="JIY25" s="37"/>
      <c r="JIZ25" s="37"/>
      <c r="JJA25" s="37"/>
      <c r="JJB25" s="37"/>
      <c r="JJC25" s="37"/>
      <c r="JJD25" s="37"/>
      <c r="JJE25" s="37"/>
      <c r="JJF25" s="37"/>
      <c r="JJG25" s="37"/>
      <c r="JJH25" s="37"/>
      <c r="JJI25" s="37"/>
      <c r="JJJ25" s="37"/>
      <c r="JJK25" s="37"/>
      <c r="JJL25" s="37"/>
      <c r="JJM25" s="37"/>
      <c r="JJN25" s="37"/>
      <c r="JJO25" s="37"/>
      <c r="JJP25" s="37"/>
      <c r="JJQ25" s="37"/>
      <c r="JJR25" s="37"/>
      <c r="JJS25" s="37"/>
      <c r="JJT25" s="37"/>
      <c r="JJU25" s="37"/>
      <c r="JJV25" s="37"/>
      <c r="JJW25" s="37"/>
      <c r="JJX25" s="37"/>
      <c r="JJY25" s="37"/>
      <c r="JJZ25" s="37"/>
      <c r="JKA25" s="37"/>
      <c r="JKB25" s="37"/>
      <c r="JKC25" s="37"/>
      <c r="JKD25" s="37"/>
      <c r="JKE25" s="37"/>
      <c r="JKF25" s="37"/>
      <c r="JKG25" s="37"/>
      <c r="JKH25" s="37"/>
      <c r="JKI25" s="37"/>
      <c r="JKJ25" s="37"/>
      <c r="JKK25" s="37"/>
      <c r="JKL25" s="37"/>
      <c r="JKM25" s="37"/>
      <c r="JKN25" s="37"/>
      <c r="JKO25" s="37"/>
      <c r="JKP25" s="37"/>
      <c r="JKQ25" s="37"/>
      <c r="JKR25" s="37"/>
      <c r="JKS25" s="37"/>
      <c r="JKT25" s="37"/>
      <c r="JKU25" s="37"/>
      <c r="JKV25" s="37"/>
      <c r="JKW25" s="37"/>
      <c r="JKX25" s="37"/>
      <c r="JKY25" s="37"/>
      <c r="JKZ25" s="37"/>
      <c r="JLA25" s="37"/>
      <c r="JLB25" s="37"/>
      <c r="JLC25" s="37"/>
      <c r="JLD25" s="37"/>
      <c r="JLE25" s="37"/>
      <c r="JLF25" s="37"/>
      <c r="JLG25" s="37"/>
      <c r="JLH25" s="37"/>
      <c r="JLI25" s="37"/>
      <c r="JLJ25" s="37"/>
      <c r="JLK25" s="37"/>
      <c r="JLL25" s="37"/>
      <c r="JLM25" s="37"/>
      <c r="JLN25" s="37"/>
      <c r="JLO25" s="37"/>
      <c r="JLP25" s="37"/>
      <c r="JLQ25" s="37"/>
      <c r="JLR25" s="37"/>
      <c r="JLS25" s="37"/>
      <c r="JLT25" s="37"/>
      <c r="JLU25" s="37"/>
      <c r="JLV25" s="37"/>
      <c r="JLW25" s="37"/>
      <c r="JLX25" s="37"/>
      <c r="JLY25" s="37"/>
      <c r="JLZ25" s="37"/>
      <c r="JMA25" s="37"/>
      <c r="JMB25" s="37"/>
      <c r="JMC25" s="37"/>
      <c r="JMD25" s="37"/>
      <c r="JME25" s="37"/>
      <c r="JMF25" s="37"/>
      <c r="JMG25" s="37"/>
      <c r="JMH25" s="37"/>
      <c r="JMI25" s="37"/>
      <c r="JMJ25" s="37"/>
      <c r="JMK25" s="37"/>
      <c r="JML25" s="37"/>
      <c r="JMM25" s="37"/>
      <c r="JMN25" s="37"/>
      <c r="JMO25" s="37"/>
      <c r="JMP25" s="37"/>
      <c r="JMQ25" s="37"/>
      <c r="JMR25" s="37"/>
      <c r="JMS25" s="37"/>
      <c r="JMT25" s="37"/>
      <c r="JMU25" s="37"/>
      <c r="JMV25" s="37"/>
      <c r="JMW25" s="37"/>
      <c r="JMX25" s="37"/>
      <c r="JMY25" s="37"/>
      <c r="JMZ25" s="37"/>
      <c r="JNA25" s="37"/>
      <c r="JNB25" s="37"/>
      <c r="JNC25" s="37"/>
      <c r="JND25" s="37"/>
      <c r="JNE25" s="37"/>
      <c r="JNF25" s="37"/>
      <c r="JNG25" s="37"/>
      <c r="JNH25" s="37"/>
      <c r="JNI25" s="37"/>
      <c r="JNJ25" s="37"/>
      <c r="JNK25" s="37"/>
      <c r="JNL25" s="37"/>
      <c r="JNM25" s="37"/>
      <c r="JNN25" s="37"/>
      <c r="JNO25" s="37"/>
      <c r="JNP25" s="37"/>
      <c r="JNQ25" s="37"/>
      <c r="JNR25" s="37"/>
      <c r="JNS25" s="37"/>
      <c r="JNT25" s="37"/>
      <c r="JNU25" s="37"/>
      <c r="JNV25" s="37"/>
      <c r="JNW25" s="37"/>
      <c r="JNX25" s="37"/>
      <c r="JNY25" s="37"/>
      <c r="JNZ25" s="37"/>
      <c r="JOA25" s="37"/>
      <c r="JOB25" s="37"/>
      <c r="JOC25" s="37"/>
      <c r="JOD25" s="37"/>
      <c r="JOE25" s="37"/>
      <c r="JOF25" s="37"/>
      <c r="JOG25" s="37"/>
      <c r="JOH25" s="37"/>
      <c r="JOI25" s="37"/>
      <c r="JOJ25" s="37"/>
      <c r="JOK25" s="37"/>
      <c r="JOL25" s="37"/>
      <c r="JOM25" s="37"/>
      <c r="JON25" s="37"/>
      <c r="JOO25" s="37"/>
      <c r="JOP25" s="37"/>
      <c r="JOQ25" s="37"/>
      <c r="JOR25" s="37"/>
      <c r="JOS25" s="37"/>
      <c r="JOT25" s="37"/>
      <c r="JOU25" s="37"/>
      <c r="JOV25" s="37"/>
      <c r="JOW25" s="37"/>
      <c r="JOX25" s="37"/>
      <c r="JOY25" s="37"/>
      <c r="JOZ25" s="37"/>
      <c r="JPA25" s="37"/>
      <c r="JPB25" s="37"/>
      <c r="JPC25" s="37"/>
      <c r="JPD25" s="37"/>
      <c r="JPE25" s="37"/>
      <c r="JPF25" s="37"/>
      <c r="JPG25" s="37"/>
      <c r="JPH25" s="37"/>
      <c r="JPI25" s="37"/>
      <c r="JPJ25" s="37"/>
      <c r="JPK25" s="37"/>
      <c r="JPL25" s="37"/>
      <c r="JPM25" s="37"/>
      <c r="JPN25" s="37"/>
      <c r="JPO25" s="37"/>
      <c r="JPP25" s="37"/>
      <c r="JPQ25" s="37"/>
      <c r="JPR25" s="37"/>
      <c r="JPS25" s="37"/>
      <c r="JPT25" s="37"/>
      <c r="JPU25" s="37"/>
      <c r="JPV25" s="37"/>
      <c r="JPW25" s="37"/>
      <c r="JPX25" s="37"/>
      <c r="JPY25" s="37"/>
      <c r="JPZ25" s="37"/>
      <c r="JQA25" s="37"/>
      <c r="JQB25" s="37"/>
      <c r="JQC25" s="37"/>
      <c r="JQD25" s="37"/>
      <c r="JQE25" s="37"/>
      <c r="JQF25" s="37"/>
      <c r="JQG25" s="37"/>
      <c r="JQH25" s="37"/>
      <c r="JQI25" s="37"/>
      <c r="JQJ25" s="37"/>
      <c r="JQK25" s="37"/>
      <c r="JQL25" s="37"/>
      <c r="JQM25" s="37"/>
      <c r="JQN25" s="37"/>
      <c r="JQO25" s="37"/>
      <c r="JQP25" s="37"/>
      <c r="JQQ25" s="37"/>
      <c r="JQR25" s="37"/>
      <c r="JQS25" s="37"/>
      <c r="JQT25" s="37"/>
      <c r="JQU25" s="37"/>
      <c r="JQV25" s="37"/>
      <c r="JQW25" s="37"/>
      <c r="JQX25" s="37"/>
      <c r="JQY25" s="37"/>
      <c r="JQZ25" s="37"/>
      <c r="JRA25" s="37"/>
      <c r="JRB25" s="37"/>
      <c r="JRC25" s="37"/>
      <c r="JRD25" s="37"/>
      <c r="JRE25" s="37"/>
      <c r="JRF25" s="37"/>
      <c r="JRG25" s="37"/>
      <c r="JRH25" s="37"/>
      <c r="JRI25" s="37"/>
      <c r="JRJ25" s="37"/>
      <c r="JRK25" s="37"/>
      <c r="JRL25" s="37"/>
      <c r="JRM25" s="37"/>
      <c r="JRN25" s="37"/>
      <c r="JRO25" s="37"/>
      <c r="JRP25" s="37"/>
      <c r="JRQ25" s="37"/>
      <c r="JRR25" s="37"/>
      <c r="JRS25" s="37"/>
      <c r="JRT25" s="37"/>
      <c r="JRU25" s="37"/>
      <c r="JRV25" s="37"/>
      <c r="JRW25" s="37"/>
      <c r="JRX25" s="37"/>
      <c r="JRY25" s="37"/>
      <c r="JRZ25" s="37"/>
      <c r="JSA25" s="37"/>
      <c r="JSB25" s="37"/>
      <c r="JSC25" s="37"/>
      <c r="JSD25" s="37"/>
      <c r="JSE25" s="37"/>
      <c r="JSF25" s="37"/>
      <c r="JSG25" s="37"/>
      <c r="JSH25" s="37"/>
      <c r="JSI25" s="37"/>
      <c r="JSJ25" s="37"/>
      <c r="JSK25" s="37"/>
      <c r="JSL25" s="37"/>
      <c r="JSM25" s="37"/>
      <c r="JSN25" s="37"/>
      <c r="JSO25" s="37"/>
      <c r="JSP25" s="37"/>
      <c r="JSQ25" s="37"/>
      <c r="JSR25" s="37"/>
      <c r="JSS25" s="37"/>
      <c r="JST25" s="37"/>
      <c r="JSU25" s="37"/>
      <c r="JSV25" s="37"/>
      <c r="JSW25" s="37"/>
      <c r="JSX25" s="37"/>
      <c r="JSY25" s="37"/>
      <c r="JSZ25" s="37"/>
      <c r="JTA25" s="37"/>
      <c r="JTB25" s="37"/>
      <c r="JTC25" s="37"/>
      <c r="JTD25" s="37"/>
      <c r="JTE25" s="37"/>
      <c r="JTF25" s="37"/>
      <c r="JTG25" s="37"/>
      <c r="JTH25" s="37"/>
      <c r="JTI25" s="37"/>
      <c r="JTJ25" s="37"/>
      <c r="JTK25" s="37"/>
      <c r="JTL25" s="37"/>
      <c r="JTM25" s="37"/>
      <c r="JTN25" s="37"/>
      <c r="JTO25" s="37"/>
      <c r="JTP25" s="37"/>
      <c r="JTQ25" s="37"/>
      <c r="JTR25" s="37"/>
      <c r="JTS25" s="37"/>
      <c r="JTT25" s="37"/>
      <c r="JTU25" s="37"/>
      <c r="JTV25" s="37"/>
      <c r="JTW25" s="37"/>
      <c r="JTX25" s="37"/>
      <c r="JTY25" s="37"/>
      <c r="JTZ25" s="37"/>
      <c r="JUA25" s="37"/>
      <c r="JUB25" s="37"/>
      <c r="JUC25" s="37"/>
      <c r="JUD25" s="37"/>
      <c r="JUE25" s="37"/>
      <c r="JUF25" s="37"/>
      <c r="JUG25" s="37"/>
      <c r="JUH25" s="37"/>
      <c r="JUI25" s="37"/>
      <c r="JUJ25" s="37"/>
      <c r="JUK25" s="37"/>
      <c r="JUL25" s="37"/>
      <c r="JUM25" s="37"/>
      <c r="JUN25" s="37"/>
      <c r="JUO25" s="37"/>
      <c r="JUP25" s="37"/>
      <c r="JUQ25" s="37"/>
      <c r="JUR25" s="37"/>
      <c r="JUS25" s="37"/>
      <c r="JUT25" s="37"/>
      <c r="JUU25" s="37"/>
      <c r="JUV25" s="37"/>
      <c r="JUW25" s="37"/>
      <c r="JUX25" s="37"/>
      <c r="JUY25" s="37"/>
      <c r="JUZ25" s="37"/>
      <c r="JVA25" s="37"/>
      <c r="JVB25" s="37"/>
      <c r="JVC25" s="37"/>
      <c r="JVD25" s="37"/>
      <c r="JVE25" s="37"/>
      <c r="JVF25" s="37"/>
      <c r="JVG25" s="37"/>
      <c r="JVH25" s="37"/>
      <c r="JVI25" s="37"/>
      <c r="JVJ25" s="37"/>
      <c r="JVK25" s="37"/>
      <c r="JVL25" s="37"/>
      <c r="JVM25" s="37"/>
      <c r="JVN25" s="37"/>
      <c r="JVO25" s="37"/>
      <c r="JVP25" s="37"/>
      <c r="JVQ25" s="37"/>
      <c r="JVR25" s="37"/>
      <c r="JVS25" s="37"/>
      <c r="JVT25" s="37"/>
      <c r="JVU25" s="37"/>
      <c r="JVV25" s="37"/>
      <c r="JVW25" s="37"/>
      <c r="JVX25" s="37"/>
      <c r="JVY25" s="37"/>
      <c r="JVZ25" s="37"/>
      <c r="JWA25" s="37"/>
      <c r="JWB25" s="37"/>
      <c r="JWC25" s="37"/>
      <c r="JWD25" s="37"/>
      <c r="JWE25" s="37"/>
      <c r="JWF25" s="37"/>
      <c r="JWG25" s="37"/>
      <c r="JWH25" s="37"/>
      <c r="JWI25" s="37"/>
      <c r="JWJ25" s="37"/>
      <c r="JWK25" s="37"/>
      <c r="JWL25" s="37"/>
      <c r="JWM25" s="37"/>
      <c r="JWN25" s="37"/>
      <c r="JWO25" s="37"/>
      <c r="JWP25" s="37"/>
      <c r="JWQ25" s="37"/>
      <c r="JWR25" s="37"/>
      <c r="JWS25" s="37"/>
      <c r="JWT25" s="37"/>
      <c r="JWU25" s="37"/>
      <c r="JWV25" s="37"/>
      <c r="JWW25" s="37"/>
      <c r="JWX25" s="37"/>
      <c r="JWY25" s="37"/>
      <c r="JWZ25" s="37"/>
      <c r="JXA25" s="37"/>
      <c r="JXB25" s="37"/>
      <c r="JXC25" s="37"/>
      <c r="JXD25" s="37"/>
      <c r="JXE25" s="37"/>
      <c r="JXF25" s="37"/>
      <c r="JXG25" s="37"/>
      <c r="JXH25" s="37"/>
      <c r="JXI25" s="37"/>
      <c r="JXJ25" s="37"/>
      <c r="JXK25" s="37"/>
      <c r="JXL25" s="37"/>
      <c r="JXM25" s="37"/>
      <c r="JXN25" s="37"/>
      <c r="JXO25" s="37"/>
      <c r="JXP25" s="37"/>
      <c r="JXQ25" s="37"/>
      <c r="JXR25" s="37"/>
      <c r="JXS25" s="37"/>
      <c r="JXT25" s="37"/>
      <c r="JXU25" s="37"/>
      <c r="JXV25" s="37"/>
      <c r="JXW25" s="37"/>
      <c r="JXX25" s="37"/>
      <c r="JXY25" s="37"/>
      <c r="JXZ25" s="37"/>
      <c r="JYA25" s="37"/>
      <c r="JYB25" s="37"/>
      <c r="JYC25" s="37"/>
      <c r="JYD25" s="37"/>
      <c r="JYE25" s="37"/>
      <c r="JYF25" s="37"/>
      <c r="JYG25" s="37"/>
      <c r="JYH25" s="37"/>
      <c r="JYI25" s="37"/>
      <c r="JYJ25" s="37"/>
      <c r="JYK25" s="37"/>
      <c r="JYL25" s="37"/>
      <c r="JYM25" s="37"/>
      <c r="JYN25" s="37"/>
      <c r="JYO25" s="37"/>
      <c r="JYP25" s="37"/>
      <c r="JYQ25" s="37"/>
      <c r="JYR25" s="37"/>
      <c r="JYS25" s="37"/>
      <c r="JYT25" s="37"/>
      <c r="JYU25" s="37"/>
      <c r="JYV25" s="37"/>
      <c r="JYW25" s="37"/>
      <c r="JYX25" s="37"/>
      <c r="JYY25" s="37"/>
      <c r="JYZ25" s="37"/>
      <c r="JZA25" s="37"/>
      <c r="JZB25" s="37"/>
      <c r="JZC25" s="37"/>
      <c r="JZD25" s="37"/>
      <c r="JZE25" s="37"/>
      <c r="JZF25" s="37"/>
      <c r="JZG25" s="37"/>
      <c r="JZH25" s="37"/>
      <c r="JZI25" s="37"/>
      <c r="JZJ25" s="37"/>
      <c r="JZK25" s="37"/>
      <c r="JZL25" s="37"/>
      <c r="JZM25" s="37"/>
      <c r="JZN25" s="37"/>
      <c r="JZO25" s="37"/>
      <c r="JZP25" s="37"/>
      <c r="JZQ25" s="37"/>
      <c r="JZR25" s="37"/>
      <c r="JZS25" s="37"/>
      <c r="JZT25" s="37"/>
      <c r="JZU25" s="37"/>
      <c r="JZV25" s="37"/>
      <c r="JZW25" s="37"/>
      <c r="JZX25" s="37"/>
      <c r="JZY25" s="37"/>
      <c r="JZZ25" s="37"/>
      <c r="KAA25" s="37"/>
      <c r="KAB25" s="37"/>
      <c r="KAC25" s="37"/>
      <c r="KAD25" s="37"/>
      <c r="KAE25" s="37"/>
      <c r="KAF25" s="37"/>
      <c r="KAG25" s="37"/>
      <c r="KAH25" s="37"/>
      <c r="KAI25" s="37"/>
      <c r="KAJ25" s="37"/>
      <c r="KAK25" s="37"/>
      <c r="KAL25" s="37"/>
      <c r="KAM25" s="37"/>
      <c r="KAN25" s="37"/>
      <c r="KAO25" s="37"/>
      <c r="KAP25" s="37"/>
      <c r="KAQ25" s="37"/>
      <c r="KAR25" s="37"/>
      <c r="KAS25" s="37"/>
      <c r="KAT25" s="37"/>
      <c r="KAU25" s="37"/>
      <c r="KAV25" s="37"/>
      <c r="KAW25" s="37"/>
      <c r="KAX25" s="37"/>
      <c r="KAY25" s="37"/>
      <c r="KAZ25" s="37"/>
      <c r="KBA25" s="37"/>
      <c r="KBB25" s="37"/>
      <c r="KBC25" s="37"/>
      <c r="KBD25" s="37"/>
      <c r="KBE25" s="37"/>
      <c r="KBF25" s="37"/>
      <c r="KBG25" s="37"/>
      <c r="KBH25" s="37"/>
      <c r="KBI25" s="37"/>
      <c r="KBJ25" s="37"/>
      <c r="KBK25" s="37"/>
      <c r="KBL25" s="37"/>
      <c r="KBM25" s="37"/>
      <c r="KBN25" s="37"/>
      <c r="KBO25" s="37"/>
      <c r="KBP25" s="37"/>
      <c r="KBQ25" s="37"/>
      <c r="KBR25" s="37"/>
      <c r="KBS25" s="37"/>
      <c r="KBT25" s="37"/>
      <c r="KBU25" s="37"/>
      <c r="KBV25" s="37"/>
      <c r="KBW25" s="37"/>
      <c r="KBX25" s="37"/>
      <c r="KBY25" s="37"/>
      <c r="KBZ25" s="37"/>
      <c r="KCA25" s="37"/>
      <c r="KCB25" s="37"/>
      <c r="KCC25" s="37"/>
      <c r="KCD25" s="37"/>
      <c r="KCE25" s="37"/>
      <c r="KCF25" s="37"/>
      <c r="KCG25" s="37"/>
      <c r="KCH25" s="37"/>
      <c r="KCI25" s="37"/>
      <c r="KCJ25" s="37"/>
      <c r="KCK25" s="37"/>
      <c r="KCL25" s="37"/>
      <c r="KCM25" s="37"/>
      <c r="KCN25" s="37"/>
      <c r="KCO25" s="37"/>
      <c r="KCP25" s="37"/>
      <c r="KCQ25" s="37"/>
      <c r="KCR25" s="37"/>
      <c r="KCS25" s="37"/>
      <c r="KCT25" s="37"/>
      <c r="KCU25" s="37"/>
      <c r="KCV25" s="37"/>
      <c r="KCW25" s="37"/>
      <c r="KCX25" s="37"/>
      <c r="KCY25" s="37"/>
      <c r="KCZ25" s="37"/>
      <c r="KDA25" s="37"/>
      <c r="KDB25" s="37"/>
      <c r="KDC25" s="37"/>
      <c r="KDD25" s="37"/>
      <c r="KDE25" s="37"/>
      <c r="KDF25" s="37"/>
      <c r="KDG25" s="37"/>
      <c r="KDH25" s="37"/>
      <c r="KDI25" s="37"/>
      <c r="KDJ25" s="37"/>
      <c r="KDK25" s="37"/>
      <c r="KDL25" s="37"/>
      <c r="KDM25" s="37"/>
      <c r="KDN25" s="37"/>
      <c r="KDO25" s="37"/>
      <c r="KDP25" s="37"/>
      <c r="KDQ25" s="37"/>
      <c r="KDR25" s="37"/>
      <c r="KDS25" s="37"/>
      <c r="KDT25" s="37"/>
      <c r="KDU25" s="37"/>
      <c r="KDV25" s="37"/>
      <c r="KDW25" s="37"/>
      <c r="KDX25" s="37"/>
      <c r="KDY25" s="37"/>
      <c r="KDZ25" s="37"/>
      <c r="KEA25" s="37"/>
      <c r="KEB25" s="37"/>
      <c r="KEC25" s="37"/>
      <c r="KED25" s="37"/>
      <c r="KEE25" s="37"/>
      <c r="KEF25" s="37"/>
      <c r="KEG25" s="37"/>
      <c r="KEH25" s="37"/>
      <c r="KEI25" s="37"/>
      <c r="KEJ25" s="37"/>
      <c r="KEK25" s="37"/>
      <c r="KEL25" s="37"/>
      <c r="KEM25" s="37"/>
      <c r="KEN25" s="37"/>
      <c r="KEO25" s="37"/>
      <c r="KEP25" s="37"/>
      <c r="KEQ25" s="37"/>
      <c r="KER25" s="37"/>
      <c r="KES25" s="37"/>
      <c r="KET25" s="37"/>
      <c r="KEU25" s="37"/>
      <c r="KEV25" s="37"/>
      <c r="KEW25" s="37"/>
      <c r="KEX25" s="37"/>
      <c r="KEY25" s="37"/>
      <c r="KEZ25" s="37"/>
      <c r="KFA25" s="37"/>
      <c r="KFB25" s="37"/>
      <c r="KFC25" s="37"/>
      <c r="KFD25" s="37"/>
      <c r="KFE25" s="37"/>
      <c r="KFF25" s="37"/>
      <c r="KFG25" s="37"/>
      <c r="KFH25" s="37"/>
      <c r="KFI25" s="37"/>
      <c r="KFJ25" s="37"/>
      <c r="KFK25" s="37"/>
      <c r="KFL25" s="37"/>
      <c r="KFM25" s="37"/>
      <c r="KFN25" s="37"/>
      <c r="KFO25" s="37"/>
      <c r="KFP25" s="37"/>
      <c r="KFQ25" s="37"/>
      <c r="KFR25" s="37"/>
      <c r="KFS25" s="37"/>
      <c r="KFT25" s="37"/>
      <c r="KFU25" s="37"/>
      <c r="KFV25" s="37"/>
      <c r="KFW25" s="37"/>
      <c r="KFX25" s="37"/>
      <c r="KFY25" s="37"/>
      <c r="KFZ25" s="37"/>
      <c r="KGA25" s="37"/>
      <c r="KGB25" s="37"/>
      <c r="KGC25" s="37"/>
      <c r="KGD25" s="37"/>
      <c r="KGE25" s="37"/>
      <c r="KGF25" s="37"/>
      <c r="KGG25" s="37"/>
      <c r="KGH25" s="37"/>
      <c r="KGI25" s="37"/>
      <c r="KGJ25" s="37"/>
      <c r="KGK25" s="37"/>
      <c r="KGL25" s="37"/>
      <c r="KGM25" s="37"/>
      <c r="KGN25" s="37"/>
      <c r="KGO25" s="37"/>
      <c r="KGP25" s="37"/>
      <c r="KGQ25" s="37"/>
      <c r="KGR25" s="37"/>
      <c r="KGS25" s="37"/>
      <c r="KGT25" s="37"/>
      <c r="KGU25" s="37"/>
      <c r="KGV25" s="37"/>
      <c r="KGW25" s="37"/>
      <c r="KGX25" s="37"/>
      <c r="KGY25" s="37"/>
      <c r="KGZ25" s="37"/>
      <c r="KHA25" s="37"/>
      <c r="KHB25" s="37"/>
      <c r="KHC25" s="37"/>
      <c r="KHD25" s="37"/>
      <c r="KHE25" s="37"/>
      <c r="KHF25" s="37"/>
      <c r="KHG25" s="37"/>
      <c r="KHH25" s="37"/>
      <c r="KHI25" s="37"/>
      <c r="KHJ25" s="37"/>
      <c r="KHK25" s="37"/>
      <c r="KHL25" s="37"/>
      <c r="KHM25" s="37"/>
      <c r="KHN25" s="37"/>
      <c r="KHO25" s="37"/>
      <c r="KHP25" s="37"/>
      <c r="KHQ25" s="37"/>
      <c r="KHR25" s="37"/>
      <c r="KHS25" s="37"/>
      <c r="KHT25" s="37"/>
      <c r="KHU25" s="37"/>
      <c r="KHV25" s="37"/>
      <c r="KHW25" s="37"/>
      <c r="KHX25" s="37"/>
      <c r="KHY25" s="37"/>
      <c r="KHZ25" s="37"/>
      <c r="KIA25" s="37"/>
      <c r="KIB25" s="37"/>
      <c r="KIC25" s="37"/>
      <c r="KID25" s="37"/>
      <c r="KIE25" s="37"/>
      <c r="KIF25" s="37"/>
      <c r="KIG25" s="37"/>
      <c r="KIH25" s="37"/>
      <c r="KII25" s="37"/>
      <c r="KIJ25" s="37"/>
      <c r="KIK25" s="37"/>
      <c r="KIL25" s="37"/>
      <c r="KIM25" s="37"/>
      <c r="KIN25" s="37"/>
      <c r="KIO25" s="37"/>
      <c r="KIP25" s="37"/>
      <c r="KIQ25" s="37"/>
      <c r="KIR25" s="37"/>
      <c r="KIS25" s="37"/>
      <c r="KIT25" s="37"/>
      <c r="KIU25" s="37"/>
      <c r="KIV25" s="37"/>
      <c r="KIW25" s="37"/>
      <c r="KIX25" s="37"/>
      <c r="KIY25" s="37"/>
      <c r="KIZ25" s="37"/>
      <c r="KJA25" s="37"/>
      <c r="KJB25" s="37"/>
      <c r="KJC25" s="37"/>
      <c r="KJD25" s="37"/>
      <c r="KJE25" s="37"/>
      <c r="KJF25" s="37"/>
      <c r="KJG25" s="37"/>
      <c r="KJH25" s="37"/>
      <c r="KJI25" s="37"/>
      <c r="KJJ25" s="37"/>
      <c r="KJK25" s="37"/>
      <c r="KJL25" s="37"/>
      <c r="KJM25" s="37"/>
      <c r="KJN25" s="37"/>
      <c r="KJO25" s="37"/>
      <c r="KJP25" s="37"/>
      <c r="KJQ25" s="37"/>
      <c r="KJR25" s="37"/>
      <c r="KJS25" s="37"/>
      <c r="KJT25" s="37"/>
      <c r="KJU25" s="37"/>
      <c r="KJV25" s="37"/>
      <c r="KJW25" s="37"/>
      <c r="KJX25" s="37"/>
      <c r="KJY25" s="37"/>
      <c r="KJZ25" s="37"/>
      <c r="KKA25" s="37"/>
      <c r="KKB25" s="37"/>
      <c r="KKC25" s="37"/>
      <c r="KKD25" s="37"/>
      <c r="KKE25" s="37"/>
      <c r="KKF25" s="37"/>
      <c r="KKG25" s="37"/>
      <c r="KKH25" s="37"/>
      <c r="KKI25" s="37"/>
      <c r="KKJ25" s="37"/>
      <c r="KKK25" s="37"/>
      <c r="KKL25" s="37"/>
      <c r="KKM25" s="37"/>
      <c r="KKN25" s="37"/>
      <c r="KKO25" s="37"/>
      <c r="KKP25" s="37"/>
      <c r="KKQ25" s="37"/>
      <c r="KKR25" s="37"/>
      <c r="KKS25" s="37"/>
      <c r="KKT25" s="37"/>
      <c r="KKU25" s="37"/>
      <c r="KKV25" s="37"/>
      <c r="KKW25" s="37"/>
      <c r="KKX25" s="37"/>
      <c r="KKY25" s="37"/>
      <c r="KKZ25" s="37"/>
      <c r="KLA25" s="37"/>
      <c r="KLB25" s="37"/>
      <c r="KLC25" s="37"/>
      <c r="KLD25" s="37"/>
      <c r="KLE25" s="37"/>
      <c r="KLF25" s="37"/>
      <c r="KLG25" s="37"/>
      <c r="KLH25" s="37"/>
      <c r="KLI25" s="37"/>
      <c r="KLJ25" s="37"/>
      <c r="KLK25" s="37"/>
      <c r="KLL25" s="37"/>
      <c r="KLM25" s="37"/>
      <c r="KLN25" s="37"/>
      <c r="KLO25" s="37"/>
      <c r="KLP25" s="37"/>
      <c r="KLQ25" s="37"/>
      <c r="KLR25" s="37"/>
      <c r="KLS25" s="37"/>
      <c r="KLT25" s="37"/>
      <c r="KLU25" s="37"/>
      <c r="KLV25" s="37"/>
      <c r="KLW25" s="37"/>
      <c r="KLX25" s="37"/>
      <c r="KLY25" s="37"/>
      <c r="KLZ25" s="37"/>
      <c r="KMA25" s="37"/>
      <c r="KMB25" s="37"/>
      <c r="KMC25" s="37"/>
      <c r="KMD25" s="37"/>
      <c r="KME25" s="37"/>
      <c r="KMF25" s="37"/>
      <c r="KMG25" s="37"/>
      <c r="KMH25" s="37"/>
      <c r="KMI25" s="37"/>
      <c r="KMJ25" s="37"/>
      <c r="KMK25" s="37"/>
      <c r="KML25" s="37"/>
      <c r="KMM25" s="37"/>
      <c r="KMN25" s="37"/>
      <c r="KMO25" s="37"/>
      <c r="KMP25" s="37"/>
      <c r="KMQ25" s="37"/>
      <c r="KMR25" s="37"/>
      <c r="KMS25" s="37"/>
      <c r="KMT25" s="37"/>
      <c r="KMU25" s="37"/>
      <c r="KMV25" s="37"/>
      <c r="KMW25" s="37"/>
      <c r="KMX25" s="37"/>
      <c r="KMY25" s="37"/>
      <c r="KMZ25" s="37"/>
      <c r="KNA25" s="37"/>
      <c r="KNB25" s="37"/>
      <c r="KNC25" s="37"/>
      <c r="KND25" s="37"/>
      <c r="KNE25" s="37"/>
      <c r="KNF25" s="37"/>
      <c r="KNG25" s="37"/>
      <c r="KNH25" s="37"/>
      <c r="KNI25" s="37"/>
      <c r="KNJ25" s="37"/>
      <c r="KNK25" s="37"/>
      <c r="KNL25" s="37"/>
      <c r="KNM25" s="37"/>
      <c r="KNN25" s="37"/>
      <c r="KNO25" s="37"/>
      <c r="KNP25" s="37"/>
      <c r="KNQ25" s="37"/>
      <c r="KNR25" s="37"/>
      <c r="KNS25" s="37"/>
      <c r="KNT25" s="37"/>
      <c r="KNU25" s="37"/>
      <c r="KNV25" s="37"/>
      <c r="KNW25" s="37"/>
      <c r="KNX25" s="37"/>
      <c r="KNY25" s="37"/>
      <c r="KNZ25" s="37"/>
      <c r="KOA25" s="37"/>
      <c r="KOB25" s="37"/>
      <c r="KOC25" s="37"/>
      <c r="KOD25" s="37"/>
      <c r="KOE25" s="37"/>
      <c r="KOF25" s="37"/>
      <c r="KOG25" s="37"/>
      <c r="KOH25" s="37"/>
      <c r="KOI25" s="37"/>
      <c r="KOJ25" s="37"/>
      <c r="KOK25" s="37"/>
      <c r="KOL25" s="37"/>
      <c r="KOM25" s="37"/>
      <c r="KON25" s="37"/>
      <c r="KOO25" s="37"/>
      <c r="KOP25" s="37"/>
      <c r="KOQ25" s="37"/>
      <c r="KOR25" s="37"/>
      <c r="KOS25" s="37"/>
      <c r="KOT25" s="37"/>
      <c r="KOU25" s="37"/>
      <c r="KOV25" s="37"/>
      <c r="KOW25" s="37"/>
      <c r="KOX25" s="37"/>
      <c r="KOY25" s="37"/>
      <c r="KOZ25" s="37"/>
      <c r="KPA25" s="37"/>
      <c r="KPB25" s="37"/>
      <c r="KPC25" s="37"/>
      <c r="KPD25" s="37"/>
      <c r="KPE25" s="37"/>
      <c r="KPF25" s="37"/>
      <c r="KPG25" s="37"/>
      <c r="KPH25" s="37"/>
      <c r="KPI25" s="37"/>
      <c r="KPJ25" s="37"/>
      <c r="KPK25" s="37"/>
      <c r="KPL25" s="37"/>
      <c r="KPM25" s="37"/>
      <c r="KPN25" s="37"/>
      <c r="KPO25" s="37"/>
      <c r="KPP25" s="37"/>
      <c r="KPQ25" s="37"/>
      <c r="KPR25" s="37"/>
      <c r="KPS25" s="37"/>
      <c r="KPT25" s="37"/>
      <c r="KPU25" s="37"/>
      <c r="KPV25" s="37"/>
      <c r="KPW25" s="37"/>
      <c r="KPX25" s="37"/>
      <c r="KPY25" s="37"/>
      <c r="KPZ25" s="37"/>
      <c r="KQA25" s="37"/>
      <c r="KQB25" s="37"/>
      <c r="KQC25" s="37"/>
      <c r="KQD25" s="37"/>
      <c r="KQE25" s="37"/>
      <c r="KQF25" s="37"/>
      <c r="KQG25" s="37"/>
      <c r="KQH25" s="37"/>
      <c r="KQI25" s="37"/>
      <c r="KQJ25" s="37"/>
      <c r="KQK25" s="37"/>
      <c r="KQL25" s="37"/>
      <c r="KQM25" s="37"/>
      <c r="KQN25" s="37"/>
      <c r="KQO25" s="37"/>
      <c r="KQP25" s="37"/>
      <c r="KQQ25" s="37"/>
      <c r="KQR25" s="37"/>
      <c r="KQS25" s="37"/>
      <c r="KQT25" s="37"/>
      <c r="KQU25" s="37"/>
      <c r="KQV25" s="37"/>
      <c r="KQW25" s="37"/>
      <c r="KQX25" s="37"/>
      <c r="KQY25" s="37"/>
      <c r="KQZ25" s="37"/>
      <c r="KRA25" s="37"/>
      <c r="KRB25" s="37"/>
      <c r="KRC25" s="37"/>
      <c r="KRD25" s="37"/>
      <c r="KRE25" s="37"/>
      <c r="KRF25" s="37"/>
      <c r="KRG25" s="37"/>
      <c r="KRH25" s="37"/>
      <c r="KRI25" s="37"/>
      <c r="KRJ25" s="37"/>
      <c r="KRK25" s="37"/>
      <c r="KRL25" s="37"/>
      <c r="KRM25" s="37"/>
      <c r="KRN25" s="37"/>
      <c r="KRO25" s="37"/>
      <c r="KRP25" s="37"/>
      <c r="KRQ25" s="37"/>
      <c r="KRR25" s="37"/>
      <c r="KRS25" s="37"/>
      <c r="KRT25" s="37"/>
      <c r="KRU25" s="37"/>
      <c r="KRV25" s="37"/>
      <c r="KRW25" s="37"/>
      <c r="KRX25" s="37"/>
      <c r="KRY25" s="37"/>
      <c r="KRZ25" s="37"/>
      <c r="KSA25" s="37"/>
      <c r="KSB25" s="37"/>
      <c r="KSC25" s="37"/>
      <c r="KSD25" s="37"/>
      <c r="KSE25" s="37"/>
      <c r="KSF25" s="37"/>
      <c r="KSG25" s="37"/>
      <c r="KSH25" s="37"/>
      <c r="KSI25" s="37"/>
      <c r="KSJ25" s="37"/>
      <c r="KSK25" s="37"/>
      <c r="KSL25" s="37"/>
      <c r="KSM25" s="37"/>
      <c r="KSN25" s="37"/>
      <c r="KSO25" s="37"/>
      <c r="KSP25" s="37"/>
      <c r="KSQ25" s="37"/>
      <c r="KSR25" s="37"/>
      <c r="KSS25" s="37"/>
      <c r="KST25" s="37"/>
      <c r="KSU25" s="37"/>
      <c r="KSV25" s="37"/>
      <c r="KSW25" s="37"/>
      <c r="KSX25" s="37"/>
      <c r="KSY25" s="37"/>
      <c r="KSZ25" s="37"/>
      <c r="KTA25" s="37"/>
      <c r="KTB25" s="37"/>
      <c r="KTC25" s="37"/>
      <c r="KTD25" s="37"/>
      <c r="KTE25" s="37"/>
      <c r="KTF25" s="37"/>
      <c r="KTG25" s="37"/>
      <c r="KTH25" s="37"/>
      <c r="KTI25" s="37"/>
      <c r="KTJ25" s="37"/>
      <c r="KTK25" s="37"/>
      <c r="KTL25" s="37"/>
      <c r="KTM25" s="37"/>
      <c r="KTN25" s="37"/>
      <c r="KTO25" s="37"/>
      <c r="KTP25" s="37"/>
      <c r="KTQ25" s="37"/>
      <c r="KTR25" s="37"/>
      <c r="KTS25" s="37"/>
      <c r="KTT25" s="37"/>
      <c r="KTU25" s="37"/>
      <c r="KTV25" s="37"/>
      <c r="KTW25" s="37"/>
      <c r="KTX25" s="37"/>
      <c r="KTY25" s="37"/>
      <c r="KTZ25" s="37"/>
      <c r="KUA25" s="37"/>
      <c r="KUB25" s="37"/>
      <c r="KUC25" s="37"/>
      <c r="KUD25" s="37"/>
      <c r="KUE25" s="37"/>
      <c r="KUF25" s="37"/>
      <c r="KUG25" s="37"/>
      <c r="KUH25" s="37"/>
      <c r="KUI25" s="37"/>
      <c r="KUJ25" s="37"/>
      <c r="KUK25" s="37"/>
      <c r="KUL25" s="37"/>
      <c r="KUM25" s="37"/>
      <c r="KUN25" s="37"/>
      <c r="KUO25" s="37"/>
      <c r="KUP25" s="37"/>
      <c r="KUQ25" s="37"/>
      <c r="KUR25" s="37"/>
      <c r="KUS25" s="37"/>
      <c r="KUT25" s="37"/>
      <c r="KUU25" s="37"/>
      <c r="KUV25" s="37"/>
      <c r="KUW25" s="37"/>
      <c r="KUX25" s="37"/>
      <c r="KUY25" s="37"/>
      <c r="KUZ25" s="37"/>
      <c r="KVA25" s="37"/>
      <c r="KVB25" s="37"/>
      <c r="KVC25" s="37"/>
      <c r="KVD25" s="37"/>
      <c r="KVE25" s="37"/>
      <c r="KVF25" s="37"/>
      <c r="KVG25" s="37"/>
      <c r="KVH25" s="37"/>
      <c r="KVI25" s="37"/>
      <c r="KVJ25" s="37"/>
      <c r="KVK25" s="37"/>
      <c r="KVL25" s="37"/>
      <c r="KVM25" s="37"/>
      <c r="KVN25" s="37"/>
      <c r="KVO25" s="37"/>
      <c r="KVP25" s="37"/>
      <c r="KVQ25" s="37"/>
      <c r="KVR25" s="37"/>
      <c r="KVS25" s="37"/>
      <c r="KVT25" s="37"/>
      <c r="KVU25" s="37"/>
      <c r="KVV25" s="37"/>
      <c r="KVW25" s="37"/>
      <c r="KVX25" s="37"/>
      <c r="KVY25" s="37"/>
      <c r="KVZ25" s="37"/>
      <c r="KWA25" s="37"/>
      <c r="KWB25" s="37"/>
      <c r="KWC25" s="37"/>
      <c r="KWD25" s="37"/>
      <c r="KWE25" s="37"/>
      <c r="KWF25" s="37"/>
      <c r="KWG25" s="37"/>
      <c r="KWH25" s="37"/>
      <c r="KWI25" s="37"/>
      <c r="KWJ25" s="37"/>
      <c r="KWK25" s="37"/>
      <c r="KWL25" s="37"/>
      <c r="KWM25" s="37"/>
      <c r="KWN25" s="37"/>
      <c r="KWO25" s="37"/>
      <c r="KWP25" s="37"/>
      <c r="KWQ25" s="37"/>
      <c r="KWR25" s="37"/>
      <c r="KWS25" s="37"/>
      <c r="KWT25" s="37"/>
      <c r="KWU25" s="37"/>
      <c r="KWV25" s="37"/>
      <c r="KWW25" s="37"/>
      <c r="KWX25" s="37"/>
      <c r="KWY25" s="37"/>
      <c r="KWZ25" s="37"/>
      <c r="KXA25" s="37"/>
      <c r="KXB25" s="37"/>
      <c r="KXC25" s="37"/>
      <c r="KXD25" s="37"/>
      <c r="KXE25" s="37"/>
      <c r="KXF25" s="37"/>
      <c r="KXG25" s="37"/>
      <c r="KXH25" s="37"/>
      <c r="KXI25" s="37"/>
      <c r="KXJ25" s="37"/>
      <c r="KXK25" s="37"/>
      <c r="KXL25" s="37"/>
      <c r="KXM25" s="37"/>
      <c r="KXN25" s="37"/>
      <c r="KXO25" s="37"/>
      <c r="KXP25" s="37"/>
      <c r="KXQ25" s="37"/>
      <c r="KXR25" s="37"/>
      <c r="KXS25" s="37"/>
      <c r="KXT25" s="37"/>
      <c r="KXU25" s="37"/>
      <c r="KXV25" s="37"/>
      <c r="KXW25" s="37"/>
      <c r="KXX25" s="37"/>
      <c r="KXY25" s="37"/>
      <c r="KXZ25" s="37"/>
      <c r="KYA25" s="37"/>
      <c r="KYB25" s="37"/>
      <c r="KYC25" s="37"/>
      <c r="KYD25" s="37"/>
      <c r="KYE25" s="37"/>
      <c r="KYF25" s="37"/>
      <c r="KYG25" s="37"/>
      <c r="KYH25" s="37"/>
      <c r="KYI25" s="37"/>
      <c r="KYJ25" s="37"/>
      <c r="KYK25" s="37"/>
      <c r="KYL25" s="37"/>
      <c r="KYM25" s="37"/>
      <c r="KYN25" s="37"/>
      <c r="KYO25" s="37"/>
      <c r="KYP25" s="37"/>
      <c r="KYQ25" s="37"/>
      <c r="KYR25" s="37"/>
      <c r="KYS25" s="37"/>
      <c r="KYT25" s="37"/>
      <c r="KYU25" s="37"/>
      <c r="KYV25" s="37"/>
      <c r="KYW25" s="37"/>
      <c r="KYX25" s="37"/>
      <c r="KYY25" s="37"/>
      <c r="KYZ25" s="37"/>
      <c r="KZA25" s="37"/>
      <c r="KZB25" s="37"/>
      <c r="KZC25" s="37"/>
      <c r="KZD25" s="37"/>
      <c r="KZE25" s="37"/>
      <c r="KZF25" s="37"/>
      <c r="KZG25" s="37"/>
      <c r="KZH25" s="37"/>
      <c r="KZI25" s="37"/>
      <c r="KZJ25" s="37"/>
      <c r="KZK25" s="37"/>
      <c r="KZL25" s="37"/>
      <c r="KZM25" s="37"/>
      <c r="KZN25" s="37"/>
      <c r="KZO25" s="37"/>
      <c r="KZP25" s="37"/>
      <c r="KZQ25" s="37"/>
      <c r="KZR25" s="37"/>
      <c r="KZS25" s="37"/>
      <c r="KZT25" s="37"/>
      <c r="KZU25" s="37"/>
      <c r="KZV25" s="37"/>
      <c r="KZW25" s="37"/>
      <c r="KZX25" s="37"/>
      <c r="KZY25" s="37"/>
      <c r="KZZ25" s="37"/>
      <c r="LAA25" s="37"/>
      <c r="LAB25" s="37"/>
      <c r="LAC25" s="37"/>
      <c r="LAD25" s="37"/>
      <c r="LAE25" s="37"/>
      <c r="LAF25" s="37"/>
      <c r="LAG25" s="37"/>
      <c r="LAH25" s="37"/>
      <c r="LAI25" s="37"/>
      <c r="LAJ25" s="37"/>
      <c r="LAK25" s="37"/>
      <c r="LAL25" s="37"/>
      <c r="LAM25" s="37"/>
      <c r="LAN25" s="37"/>
      <c r="LAO25" s="37"/>
      <c r="LAP25" s="37"/>
      <c r="LAQ25" s="37"/>
      <c r="LAR25" s="37"/>
      <c r="LAS25" s="37"/>
      <c r="LAT25" s="37"/>
      <c r="LAU25" s="37"/>
      <c r="LAV25" s="37"/>
      <c r="LAW25" s="37"/>
      <c r="LAX25" s="37"/>
      <c r="LAY25" s="37"/>
      <c r="LAZ25" s="37"/>
      <c r="LBA25" s="37"/>
      <c r="LBB25" s="37"/>
      <c r="LBC25" s="37"/>
      <c r="LBD25" s="37"/>
      <c r="LBE25" s="37"/>
      <c r="LBF25" s="37"/>
      <c r="LBG25" s="37"/>
      <c r="LBH25" s="37"/>
      <c r="LBI25" s="37"/>
      <c r="LBJ25" s="37"/>
      <c r="LBK25" s="37"/>
      <c r="LBL25" s="37"/>
      <c r="LBM25" s="37"/>
      <c r="LBN25" s="37"/>
      <c r="LBO25" s="37"/>
      <c r="LBP25" s="37"/>
      <c r="LBQ25" s="37"/>
      <c r="LBR25" s="37"/>
      <c r="LBS25" s="37"/>
      <c r="LBT25" s="37"/>
      <c r="LBU25" s="37"/>
      <c r="LBV25" s="37"/>
      <c r="LBW25" s="37"/>
      <c r="LBX25" s="37"/>
      <c r="LBY25" s="37"/>
      <c r="LBZ25" s="37"/>
      <c r="LCA25" s="37"/>
      <c r="LCB25" s="37"/>
      <c r="LCC25" s="37"/>
      <c r="LCD25" s="37"/>
      <c r="LCE25" s="37"/>
      <c r="LCF25" s="37"/>
      <c r="LCG25" s="37"/>
      <c r="LCH25" s="37"/>
      <c r="LCI25" s="37"/>
      <c r="LCJ25" s="37"/>
      <c r="LCK25" s="37"/>
      <c r="LCL25" s="37"/>
      <c r="LCM25" s="37"/>
      <c r="LCN25" s="37"/>
      <c r="LCO25" s="37"/>
      <c r="LCP25" s="37"/>
      <c r="LCQ25" s="37"/>
      <c r="LCR25" s="37"/>
      <c r="LCS25" s="37"/>
      <c r="LCT25" s="37"/>
      <c r="LCU25" s="37"/>
      <c r="LCV25" s="37"/>
      <c r="LCW25" s="37"/>
      <c r="LCX25" s="37"/>
      <c r="LCY25" s="37"/>
      <c r="LCZ25" s="37"/>
      <c r="LDA25" s="37"/>
      <c r="LDB25" s="37"/>
      <c r="LDC25" s="37"/>
      <c r="LDD25" s="37"/>
      <c r="LDE25" s="37"/>
      <c r="LDF25" s="37"/>
      <c r="LDG25" s="37"/>
      <c r="LDH25" s="37"/>
      <c r="LDI25" s="37"/>
      <c r="LDJ25" s="37"/>
      <c r="LDK25" s="37"/>
      <c r="LDL25" s="37"/>
      <c r="LDM25" s="37"/>
      <c r="LDN25" s="37"/>
      <c r="LDO25" s="37"/>
      <c r="LDP25" s="37"/>
      <c r="LDQ25" s="37"/>
      <c r="LDR25" s="37"/>
      <c r="LDS25" s="37"/>
      <c r="LDT25" s="37"/>
      <c r="LDU25" s="37"/>
      <c r="LDV25" s="37"/>
      <c r="LDW25" s="37"/>
      <c r="LDX25" s="37"/>
      <c r="LDY25" s="37"/>
      <c r="LDZ25" s="37"/>
      <c r="LEA25" s="37"/>
      <c r="LEB25" s="37"/>
      <c r="LEC25" s="37"/>
      <c r="LED25" s="37"/>
      <c r="LEE25" s="37"/>
      <c r="LEF25" s="37"/>
      <c r="LEG25" s="37"/>
      <c r="LEH25" s="37"/>
      <c r="LEI25" s="37"/>
      <c r="LEJ25" s="37"/>
      <c r="LEK25" s="37"/>
      <c r="LEL25" s="37"/>
      <c r="LEM25" s="37"/>
      <c r="LEN25" s="37"/>
      <c r="LEO25" s="37"/>
      <c r="LEP25" s="37"/>
      <c r="LEQ25" s="37"/>
      <c r="LER25" s="37"/>
      <c r="LES25" s="37"/>
      <c r="LET25" s="37"/>
      <c r="LEU25" s="37"/>
      <c r="LEV25" s="37"/>
      <c r="LEW25" s="37"/>
      <c r="LEX25" s="37"/>
      <c r="LEY25" s="37"/>
      <c r="LEZ25" s="37"/>
      <c r="LFA25" s="37"/>
      <c r="LFB25" s="37"/>
      <c r="LFC25" s="37"/>
      <c r="LFD25" s="37"/>
      <c r="LFE25" s="37"/>
      <c r="LFF25" s="37"/>
      <c r="LFG25" s="37"/>
      <c r="LFH25" s="37"/>
      <c r="LFI25" s="37"/>
      <c r="LFJ25" s="37"/>
      <c r="LFK25" s="37"/>
      <c r="LFL25" s="37"/>
      <c r="LFM25" s="37"/>
      <c r="LFN25" s="37"/>
      <c r="LFO25" s="37"/>
      <c r="LFP25" s="37"/>
      <c r="LFQ25" s="37"/>
      <c r="LFR25" s="37"/>
      <c r="LFS25" s="37"/>
      <c r="LFT25" s="37"/>
      <c r="LFU25" s="37"/>
      <c r="LFV25" s="37"/>
      <c r="LFW25" s="37"/>
      <c r="LFX25" s="37"/>
      <c r="LFY25" s="37"/>
      <c r="LFZ25" s="37"/>
      <c r="LGA25" s="37"/>
      <c r="LGB25" s="37"/>
      <c r="LGC25" s="37"/>
      <c r="LGD25" s="37"/>
      <c r="LGE25" s="37"/>
      <c r="LGF25" s="37"/>
      <c r="LGG25" s="37"/>
      <c r="LGH25" s="37"/>
      <c r="LGI25" s="37"/>
      <c r="LGJ25" s="37"/>
      <c r="LGK25" s="37"/>
      <c r="LGL25" s="37"/>
      <c r="LGM25" s="37"/>
      <c r="LGN25" s="37"/>
      <c r="LGO25" s="37"/>
      <c r="LGP25" s="37"/>
      <c r="LGQ25" s="37"/>
      <c r="LGR25" s="37"/>
      <c r="LGS25" s="37"/>
      <c r="LGT25" s="37"/>
      <c r="LGU25" s="37"/>
      <c r="LGV25" s="37"/>
      <c r="LGW25" s="37"/>
      <c r="LGX25" s="37"/>
      <c r="LGY25" s="37"/>
      <c r="LGZ25" s="37"/>
      <c r="LHA25" s="37"/>
      <c r="LHB25" s="37"/>
      <c r="LHC25" s="37"/>
      <c r="LHD25" s="37"/>
      <c r="LHE25" s="37"/>
      <c r="LHF25" s="37"/>
      <c r="LHG25" s="37"/>
      <c r="LHH25" s="37"/>
      <c r="LHI25" s="37"/>
      <c r="LHJ25" s="37"/>
      <c r="LHK25" s="37"/>
      <c r="LHL25" s="37"/>
      <c r="LHM25" s="37"/>
      <c r="LHN25" s="37"/>
      <c r="LHO25" s="37"/>
      <c r="LHP25" s="37"/>
      <c r="LHQ25" s="37"/>
      <c r="LHR25" s="37"/>
      <c r="LHS25" s="37"/>
      <c r="LHT25" s="37"/>
      <c r="LHU25" s="37"/>
      <c r="LHV25" s="37"/>
      <c r="LHW25" s="37"/>
      <c r="LHX25" s="37"/>
      <c r="LHY25" s="37"/>
      <c r="LHZ25" s="37"/>
      <c r="LIA25" s="37"/>
      <c r="LIB25" s="37"/>
      <c r="LIC25" s="37"/>
      <c r="LID25" s="37"/>
      <c r="LIE25" s="37"/>
      <c r="LIF25" s="37"/>
      <c r="LIG25" s="37"/>
      <c r="LIH25" s="37"/>
      <c r="LII25" s="37"/>
      <c r="LIJ25" s="37"/>
      <c r="LIK25" s="37"/>
      <c r="LIL25" s="37"/>
      <c r="LIM25" s="37"/>
      <c r="LIN25" s="37"/>
      <c r="LIO25" s="37"/>
      <c r="LIP25" s="37"/>
      <c r="LIQ25" s="37"/>
      <c r="LIR25" s="37"/>
      <c r="LIS25" s="37"/>
      <c r="LIT25" s="37"/>
      <c r="LIU25" s="37"/>
      <c r="LIV25" s="37"/>
      <c r="LIW25" s="37"/>
      <c r="LIX25" s="37"/>
      <c r="LIY25" s="37"/>
      <c r="LIZ25" s="37"/>
      <c r="LJA25" s="37"/>
      <c r="LJB25" s="37"/>
      <c r="LJC25" s="37"/>
      <c r="LJD25" s="37"/>
      <c r="LJE25" s="37"/>
      <c r="LJF25" s="37"/>
      <c r="LJG25" s="37"/>
      <c r="LJH25" s="37"/>
      <c r="LJI25" s="37"/>
      <c r="LJJ25" s="37"/>
      <c r="LJK25" s="37"/>
      <c r="LJL25" s="37"/>
      <c r="LJM25" s="37"/>
      <c r="LJN25" s="37"/>
      <c r="LJO25" s="37"/>
      <c r="LJP25" s="37"/>
      <c r="LJQ25" s="37"/>
      <c r="LJR25" s="37"/>
      <c r="LJS25" s="37"/>
      <c r="LJT25" s="37"/>
      <c r="LJU25" s="37"/>
      <c r="LJV25" s="37"/>
      <c r="LJW25" s="37"/>
      <c r="LJX25" s="37"/>
      <c r="LJY25" s="37"/>
      <c r="LJZ25" s="37"/>
      <c r="LKA25" s="37"/>
      <c r="LKB25" s="37"/>
      <c r="LKC25" s="37"/>
      <c r="LKD25" s="37"/>
      <c r="LKE25" s="37"/>
      <c r="LKF25" s="37"/>
      <c r="LKG25" s="37"/>
      <c r="LKH25" s="37"/>
      <c r="LKI25" s="37"/>
      <c r="LKJ25" s="37"/>
      <c r="LKK25" s="37"/>
      <c r="LKL25" s="37"/>
      <c r="LKM25" s="37"/>
      <c r="LKN25" s="37"/>
      <c r="LKO25" s="37"/>
      <c r="LKP25" s="37"/>
      <c r="LKQ25" s="37"/>
      <c r="LKR25" s="37"/>
      <c r="LKS25" s="37"/>
      <c r="LKT25" s="37"/>
      <c r="LKU25" s="37"/>
      <c r="LKV25" s="37"/>
      <c r="LKW25" s="37"/>
      <c r="LKX25" s="37"/>
      <c r="LKY25" s="37"/>
      <c r="LKZ25" s="37"/>
      <c r="LLA25" s="37"/>
      <c r="LLB25" s="37"/>
      <c r="LLC25" s="37"/>
      <c r="LLD25" s="37"/>
      <c r="LLE25" s="37"/>
      <c r="LLF25" s="37"/>
      <c r="LLG25" s="37"/>
      <c r="LLH25" s="37"/>
      <c r="LLI25" s="37"/>
      <c r="LLJ25" s="37"/>
      <c r="LLK25" s="37"/>
      <c r="LLL25" s="37"/>
      <c r="LLM25" s="37"/>
      <c r="LLN25" s="37"/>
      <c r="LLO25" s="37"/>
      <c r="LLP25" s="37"/>
      <c r="LLQ25" s="37"/>
      <c r="LLR25" s="37"/>
      <c r="LLS25" s="37"/>
      <c r="LLT25" s="37"/>
      <c r="LLU25" s="37"/>
      <c r="LLV25" s="37"/>
      <c r="LLW25" s="37"/>
      <c r="LLX25" s="37"/>
      <c r="LLY25" s="37"/>
      <c r="LLZ25" s="37"/>
      <c r="LMA25" s="37"/>
      <c r="LMB25" s="37"/>
      <c r="LMC25" s="37"/>
      <c r="LMD25" s="37"/>
      <c r="LME25" s="37"/>
      <c r="LMF25" s="37"/>
      <c r="LMG25" s="37"/>
      <c r="LMH25" s="37"/>
      <c r="LMI25" s="37"/>
      <c r="LMJ25" s="37"/>
      <c r="LMK25" s="37"/>
      <c r="LML25" s="37"/>
      <c r="LMM25" s="37"/>
      <c r="LMN25" s="37"/>
      <c r="LMO25" s="37"/>
      <c r="LMP25" s="37"/>
      <c r="LMQ25" s="37"/>
      <c r="LMR25" s="37"/>
      <c r="LMS25" s="37"/>
      <c r="LMT25" s="37"/>
      <c r="LMU25" s="37"/>
      <c r="LMV25" s="37"/>
      <c r="LMW25" s="37"/>
      <c r="LMX25" s="37"/>
      <c r="LMY25" s="37"/>
      <c r="LMZ25" s="37"/>
      <c r="LNA25" s="37"/>
      <c r="LNB25" s="37"/>
      <c r="LNC25" s="37"/>
      <c r="LND25" s="37"/>
      <c r="LNE25" s="37"/>
      <c r="LNF25" s="37"/>
      <c r="LNG25" s="37"/>
      <c r="LNH25" s="37"/>
      <c r="LNI25" s="37"/>
      <c r="LNJ25" s="37"/>
      <c r="LNK25" s="37"/>
      <c r="LNL25" s="37"/>
      <c r="LNM25" s="37"/>
      <c r="LNN25" s="37"/>
      <c r="LNO25" s="37"/>
      <c r="LNP25" s="37"/>
      <c r="LNQ25" s="37"/>
      <c r="LNR25" s="37"/>
      <c r="LNS25" s="37"/>
      <c r="LNT25" s="37"/>
      <c r="LNU25" s="37"/>
      <c r="LNV25" s="37"/>
      <c r="LNW25" s="37"/>
      <c r="LNX25" s="37"/>
      <c r="LNY25" s="37"/>
      <c r="LNZ25" s="37"/>
      <c r="LOA25" s="37"/>
      <c r="LOB25" s="37"/>
      <c r="LOC25" s="37"/>
      <c r="LOD25" s="37"/>
      <c r="LOE25" s="37"/>
      <c r="LOF25" s="37"/>
      <c r="LOG25" s="37"/>
      <c r="LOH25" s="37"/>
      <c r="LOI25" s="37"/>
      <c r="LOJ25" s="37"/>
      <c r="LOK25" s="37"/>
      <c r="LOL25" s="37"/>
      <c r="LOM25" s="37"/>
      <c r="LON25" s="37"/>
      <c r="LOO25" s="37"/>
      <c r="LOP25" s="37"/>
      <c r="LOQ25" s="37"/>
      <c r="LOR25" s="37"/>
      <c r="LOS25" s="37"/>
      <c r="LOT25" s="37"/>
      <c r="LOU25" s="37"/>
      <c r="LOV25" s="37"/>
      <c r="LOW25" s="37"/>
      <c r="LOX25" s="37"/>
      <c r="LOY25" s="37"/>
      <c r="LOZ25" s="37"/>
      <c r="LPA25" s="37"/>
      <c r="LPB25" s="37"/>
      <c r="LPC25" s="37"/>
      <c r="LPD25" s="37"/>
      <c r="LPE25" s="37"/>
      <c r="LPF25" s="37"/>
      <c r="LPG25" s="37"/>
      <c r="LPH25" s="37"/>
      <c r="LPI25" s="37"/>
      <c r="LPJ25" s="37"/>
      <c r="LPK25" s="37"/>
      <c r="LPL25" s="37"/>
      <c r="LPM25" s="37"/>
      <c r="LPN25" s="37"/>
      <c r="LPO25" s="37"/>
      <c r="LPP25" s="37"/>
      <c r="LPQ25" s="37"/>
      <c r="LPR25" s="37"/>
      <c r="LPS25" s="37"/>
      <c r="LPT25" s="37"/>
      <c r="LPU25" s="37"/>
      <c r="LPV25" s="37"/>
      <c r="LPW25" s="37"/>
      <c r="LPX25" s="37"/>
      <c r="LPY25" s="37"/>
      <c r="LPZ25" s="37"/>
      <c r="LQA25" s="37"/>
      <c r="LQB25" s="37"/>
      <c r="LQC25" s="37"/>
      <c r="LQD25" s="37"/>
      <c r="LQE25" s="37"/>
      <c r="LQF25" s="37"/>
      <c r="LQG25" s="37"/>
      <c r="LQH25" s="37"/>
      <c r="LQI25" s="37"/>
      <c r="LQJ25" s="37"/>
      <c r="LQK25" s="37"/>
      <c r="LQL25" s="37"/>
      <c r="LQM25" s="37"/>
      <c r="LQN25" s="37"/>
      <c r="LQO25" s="37"/>
      <c r="LQP25" s="37"/>
      <c r="LQQ25" s="37"/>
      <c r="LQR25" s="37"/>
      <c r="LQS25" s="37"/>
      <c r="LQT25" s="37"/>
      <c r="LQU25" s="37"/>
      <c r="LQV25" s="37"/>
      <c r="LQW25" s="37"/>
      <c r="LQX25" s="37"/>
      <c r="LQY25" s="37"/>
      <c r="LQZ25" s="37"/>
      <c r="LRA25" s="37"/>
      <c r="LRB25" s="37"/>
      <c r="LRC25" s="37"/>
      <c r="LRD25" s="37"/>
      <c r="LRE25" s="37"/>
      <c r="LRF25" s="37"/>
      <c r="LRG25" s="37"/>
      <c r="LRH25" s="37"/>
      <c r="LRI25" s="37"/>
      <c r="LRJ25" s="37"/>
      <c r="LRK25" s="37"/>
      <c r="LRL25" s="37"/>
      <c r="LRM25" s="37"/>
      <c r="LRN25" s="37"/>
      <c r="LRO25" s="37"/>
      <c r="LRP25" s="37"/>
      <c r="LRQ25" s="37"/>
      <c r="LRR25" s="37"/>
      <c r="LRS25" s="37"/>
      <c r="LRT25" s="37"/>
      <c r="LRU25" s="37"/>
      <c r="LRV25" s="37"/>
      <c r="LRW25" s="37"/>
      <c r="LRX25" s="37"/>
      <c r="LRY25" s="37"/>
      <c r="LRZ25" s="37"/>
      <c r="LSA25" s="37"/>
      <c r="LSB25" s="37"/>
      <c r="LSC25" s="37"/>
      <c r="LSD25" s="37"/>
      <c r="LSE25" s="37"/>
      <c r="LSF25" s="37"/>
      <c r="LSG25" s="37"/>
      <c r="LSH25" s="37"/>
      <c r="LSI25" s="37"/>
      <c r="LSJ25" s="37"/>
      <c r="LSK25" s="37"/>
      <c r="LSL25" s="37"/>
      <c r="LSM25" s="37"/>
      <c r="LSN25" s="37"/>
      <c r="LSO25" s="37"/>
      <c r="LSP25" s="37"/>
      <c r="LSQ25" s="37"/>
      <c r="LSR25" s="37"/>
      <c r="LSS25" s="37"/>
      <c r="LST25" s="37"/>
      <c r="LSU25" s="37"/>
      <c r="LSV25" s="37"/>
      <c r="LSW25" s="37"/>
      <c r="LSX25" s="37"/>
      <c r="LSY25" s="37"/>
      <c r="LSZ25" s="37"/>
      <c r="LTA25" s="37"/>
      <c r="LTB25" s="37"/>
      <c r="LTC25" s="37"/>
      <c r="LTD25" s="37"/>
      <c r="LTE25" s="37"/>
      <c r="LTF25" s="37"/>
      <c r="LTG25" s="37"/>
      <c r="LTH25" s="37"/>
      <c r="LTI25" s="37"/>
      <c r="LTJ25" s="37"/>
      <c r="LTK25" s="37"/>
      <c r="LTL25" s="37"/>
      <c r="LTM25" s="37"/>
      <c r="LTN25" s="37"/>
      <c r="LTO25" s="37"/>
      <c r="LTP25" s="37"/>
      <c r="LTQ25" s="37"/>
      <c r="LTR25" s="37"/>
      <c r="LTS25" s="37"/>
      <c r="LTT25" s="37"/>
      <c r="LTU25" s="37"/>
      <c r="LTV25" s="37"/>
      <c r="LTW25" s="37"/>
      <c r="LTX25" s="37"/>
      <c r="LTY25" s="37"/>
      <c r="LTZ25" s="37"/>
      <c r="LUA25" s="37"/>
      <c r="LUB25" s="37"/>
      <c r="LUC25" s="37"/>
      <c r="LUD25" s="37"/>
      <c r="LUE25" s="37"/>
      <c r="LUF25" s="37"/>
      <c r="LUG25" s="37"/>
      <c r="LUH25" s="37"/>
      <c r="LUI25" s="37"/>
      <c r="LUJ25" s="37"/>
      <c r="LUK25" s="37"/>
      <c r="LUL25" s="37"/>
      <c r="LUM25" s="37"/>
      <c r="LUN25" s="37"/>
      <c r="LUO25" s="37"/>
      <c r="LUP25" s="37"/>
      <c r="LUQ25" s="37"/>
      <c r="LUR25" s="37"/>
      <c r="LUS25" s="37"/>
      <c r="LUT25" s="37"/>
      <c r="LUU25" s="37"/>
      <c r="LUV25" s="37"/>
      <c r="LUW25" s="37"/>
      <c r="LUX25" s="37"/>
      <c r="LUY25" s="37"/>
      <c r="LUZ25" s="37"/>
      <c r="LVA25" s="37"/>
      <c r="LVB25" s="37"/>
      <c r="LVC25" s="37"/>
      <c r="LVD25" s="37"/>
      <c r="LVE25" s="37"/>
      <c r="LVF25" s="37"/>
      <c r="LVG25" s="37"/>
      <c r="LVH25" s="37"/>
      <c r="LVI25" s="37"/>
      <c r="LVJ25" s="37"/>
      <c r="LVK25" s="37"/>
      <c r="LVL25" s="37"/>
      <c r="LVM25" s="37"/>
      <c r="LVN25" s="37"/>
      <c r="LVO25" s="37"/>
      <c r="LVP25" s="37"/>
      <c r="LVQ25" s="37"/>
      <c r="LVR25" s="37"/>
      <c r="LVS25" s="37"/>
      <c r="LVT25" s="37"/>
      <c r="LVU25" s="37"/>
      <c r="LVV25" s="37"/>
      <c r="LVW25" s="37"/>
      <c r="LVX25" s="37"/>
      <c r="LVY25" s="37"/>
      <c r="LVZ25" s="37"/>
      <c r="LWA25" s="37"/>
      <c r="LWB25" s="37"/>
      <c r="LWC25" s="37"/>
      <c r="LWD25" s="37"/>
      <c r="LWE25" s="37"/>
      <c r="LWF25" s="37"/>
      <c r="LWG25" s="37"/>
      <c r="LWH25" s="37"/>
      <c r="LWI25" s="37"/>
      <c r="LWJ25" s="37"/>
      <c r="LWK25" s="37"/>
      <c r="LWL25" s="37"/>
      <c r="LWM25" s="37"/>
      <c r="LWN25" s="37"/>
      <c r="LWO25" s="37"/>
      <c r="LWP25" s="37"/>
      <c r="LWQ25" s="37"/>
      <c r="LWR25" s="37"/>
      <c r="LWS25" s="37"/>
      <c r="LWT25" s="37"/>
      <c r="LWU25" s="37"/>
      <c r="LWV25" s="37"/>
      <c r="LWW25" s="37"/>
      <c r="LWX25" s="37"/>
      <c r="LWY25" s="37"/>
      <c r="LWZ25" s="37"/>
      <c r="LXA25" s="37"/>
      <c r="LXB25" s="37"/>
      <c r="LXC25" s="37"/>
      <c r="LXD25" s="37"/>
      <c r="LXE25" s="37"/>
      <c r="LXF25" s="37"/>
      <c r="LXG25" s="37"/>
      <c r="LXH25" s="37"/>
      <c r="LXI25" s="37"/>
      <c r="LXJ25" s="37"/>
      <c r="LXK25" s="37"/>
      <c r="LXL25" s="37"/>
      <c r="LXM25" s="37"/>
      <c r="LXN25" s="37"/>
      <c r="LXO25" s="37"/>
      <c r="LXP25" s="37"/>
      <c r="LXQ25" s="37"/>
      <c r="LXR25" s="37"/>
      <c r="LXS25" s="37"/>
      <c r="LXT25" s="37"/>
      <c r="LXU25" s="37"/>
      <c r="LXV25" s="37"/>
      <c r="LXW25" s="37"/>
      <c r="LXX25" s="37"/>
      <c r="LXY25" s="37"/>
      <c r="LXZ25" s="37"/>
      <c r="LYA25" s="37"/>
      <c r="LYB25" s="37"/>
      <c r="LYC25" s="37"/>
      <c r="LYD25" s="37"/>
      <c r="LYE25" s="37"/>
      <c r="LYF25" s="37"/>
      <c r="LYG25" s="37"/>
      <c r="LYH25" s="37"/>
      <c r="LYI25" s="37"/>
      <c r="LYJ25" s="37"/>
      <c r="LYK25" s="37"/>
      <c r="LYL25" s="37"/>
      <c r="LYM25" s="37"/>
      <c r="LYN25" s="37"/>
      <c r="LYO25" s="37"/>
      <c r="LYP25" s="37"/>
      <c r="LYQ25" s="37"/>
      <c r="LYR25" s="37"/>
      <c r="LYS25" s="37"/>
      <c r="LYT25" s="37"/>
      <c r="LYU25" s="37"/>
      <c r="LYV25" s="37"/>
      <c r="LYW25" s="37"/>
      <c r="LYX25" s="37"/>
      <c r="LYY25" s="37"/>
      <c r="LYZ25" s="37"/>
      <c r="LZA25" s="37"/>
      <c r="LZB25" s="37"/>
      <c r="LZC25" s="37"/>
      <c r="LZD25" s="37"/>
      <c r="LZE25" s="37"/>
      <c r="LZF25" s="37"/>
      <c r="LZG25" s="37"/>
      <c r="LZH25" s="37"/>
      <c r="LZI25" s="37"/>
      <c r="LZJ25" s="37"/>
      <c r="LZK25" s="37"/>
      <c r="LZL25" s="37"/>
      <c r="LZM25" s="37"/>
      <c r="LZN25" s="37"/>
      <c r="LZO25" s="37"/>
      <c r="LZP25" s="37"/>
      <c r="LZQ25" s="37"/>
      <c r="LZR25" s="37"/>
      <c r="LZS25" s="37"/>
      <c r="LZT25" s="37"/>
      <c r="LZU25" s="37"/>
      <c r="LZV25" s="37"/>
      <c r="LZW25" s="37"/>
      <c r="LZX25" s="37"/>
      <c r="LZY25" s="37"/>
      <c r="LZZ25" s="37"/>
      <c r="MAA25" s="37"/>
      <c r="MAB25" s="37"/>
      <c r="MAC25" s="37"/>
      <c r="MAD25" s="37"/>
      <c r="MAE25" s="37"/>
      <c r="MAF25" s="37"/>
      <c r="MAG25" s="37"/>
      <c r="MAH25" s="37"/>
      <c r="MAI25" s="37"/>
      <c r="MAJ25" s="37"/>
      <c r="MAK25" s="37"/>
      <c r="MAL25" s="37"/>
      <c r="MAM25" s="37"/>
      <c r="MAN25" s="37"/>
      <c r="MAO25" s="37"/>
      <c r="MAP25" s="37"/>
      <c r="MAQ25" s="37"/>
      <c r="MAR25" s="37"/>
      <c r="MAS25" s="37"/>
      <c r="MAT25" s="37"/>
      <c r="MAU25" s="37"/>
      <c r="MAV25" s="37"/>
      <c r="MAW25" s="37"/>
      <c r="MAX25" s="37"/>
      <c r="MAY25" s="37"/>
      <c r="MAZ25" s="37"/>
      <c r="MBA25" s="37"/>
      <c r="MBB25" s="37"/>
      <c r="MBC25" s="37"/>
      <c r="MBD25" s="37"/>
      <c r="MBE25" s="37"/>
      <c r="MBF25" s="37"/>
      <c r="MBG25" s="37"/>
      <c r="MBH25" s="37"/>
      <c r="MBI25" s="37"/>
      <c r="MBJ25" s="37"/>
      <c r="MBK25" s="37"/>
      <c r="MBL25" s="37"/>
      <c r="MBM25" s="37"/>
      <c r="MBN25" s="37"/>
      <c r="MBO25" s="37"/>
      <c r="MBP25" s="37"/>
      <c r="MBQ25" s="37"/>
      <c r="MBR25" s="37"/>
      <c r="MBS25" s="37"/>
      <c r="MBT25" s="37"/>
      <c r="MBU25" s="37"/>
      <c r="MBV25" s="37"/>
      <c r="MBW25" s="37"/>
      <c r="MBX25" s="37"/>
      <c r="MBY25" s="37"/>
      <c r="MBZ25" s="37"/>
      <c r="MCA25" s="37"/>
      <c r="MCB25" s="37"/>
      <c r="MCC25" s="37"/>
      <c r="MCD25" s="37"/>
      <c r="MCE25" s="37"/>
      <c r="MCF25" s="37"/>
      <c r="MCG25" s="37"/>
      <c r="MCH25" s="37"/>
      <c r="MCI25" s="37"/>
      <c r="MCJ25" s="37"/>
      <c r="MCK25" s="37"/>
      <c r="MCL25" s="37"/>
      <c r="MCM25" s="37"/>
      <c r="MCN25" s="37"/>
      <c r="MCO25" s="37"/>
      <c r="MCP25" s="37"/>
      <c r="MCQ25" s="37"/>
      <c r="MCR25" s="37"/>
      <c r="MCS25" s="37"/>
      <c r="MCT25" s="37"/>
      <c r="MCU25" s="37"/>
      <c r="MCV25" s="37"/>
      <c r="MCW25" s="37"/>
      <c r="MCX25" s="37"/>
      <c r="MCY25" s="37"/>
      <c r="MCZ25" s="37"/>
      <c r="MDA25" s="37"/>
      <c r="MDB25" s="37"/>
      <c r="MDC25" s="37"/>
      <c r="MDD25" s="37"/>
      <c r="MDE25" s="37"/>
      <c r="MDF25" s="37"/>
      <c r="MDG25" s="37"/>
      <c r="MDH25" s="37"/>
      <c r="MDI25" s="37"/>
      <c r="MDJ25" s="37"/>
      <c r="MDK25" s="37"/>
      <c r="MDL25" s="37"/>
      <c r="MDM25" s="37"/>
      <c r="MDN25" s="37"/>
      <c r="MDO25" s="37"/>
      <c r="MDP25" s="37"/>
      <c r="MDQ25" s="37"/>
      <c r="MDR25" s="37"/>
      <c r="MDS25" s="37"/>
      <c r="MDT25" s="37"/>
      <c r="MDU25" s="37"/>
      <c r="MDV25" s="37"/>
      <c r="MDW25" s="37"/>
      <c r="MDX25" s="37"/>
      <c r="MDY25" s="37"/>
      <c r="MDZ25" s="37"/>
      <c r="MEA25" s="37"/>
      <c r="MEB25" s="37"/>
      <c r="MEC25" s="37"/>
      <c r="MED25" s="37"/>
      <c r="MEE25" s="37"/>
      <c r="MEF25" s="37"/>
      <c r="MEG25" s="37"/>
      <c r="MEH25" s="37"/>
      <c r="MEI25" s="37"/>
      <c r="MEJ25" s="37"/>
      <c r="MEK25" s="37"/>
      <c r="MEL25" s="37"/>
      <c r="MEM25" s="37"/>
      <c r="MEN25" s="37"/>
      <c r="MEO25" s="37"/>
      <c r="MEP25" s="37"/>
      <c r="MEQ25" s="37"/>
      <c r="MER25" s="37"/>
      <c r="MES25" s="37"/>
      <c r="MET25" s="37"/>
      <c r="MEU25" s="37"/>
      <c r="MEV25" s="37"/>
      <c r="MEW25" s="37"/>
      <c r="MEX25" s="37"/>
      <c r="MEY25" s="37"/>
      <c r="MEZ25" s="37"/>
      <c r="MFA25" s="37"/>
      <c r="MFB25" s="37"/>
      <c r="MFC25" s="37"/>
      <c r="MFD25" s="37"/>
      <c r="MFE25" s="37"/>
      <c r="MFF25" s="37"/>
      <c r="MFG25" s="37"/>
      <c r="MFH25" s="37"/>
      <c r="MFI25" s="37"/>
      <c r="MFJ25" s="37"/>
      <c r="MFK25" s="37"/>
      <c r="MFL25" s="37"/>
      <c r="MFM25" s="37"/>
      <c r="MFN25" s="37"/>
      <c r="MFO25" s="37"/>
      <c r="MFP25" s="37"/>
      <c r="MFQ25" s="37"/>
      <c r="MFR25" s="37"/>
      <c r="MFS25" s="37"/>
      <c r="MFT25" s="37"/>
      <c r="MFU25" s="37"/>
      <c r="MFV25" s="37"/>
      <c r="MFW25" s="37"/>
      <c r="MFX25" s="37"/>
      <c r="MFY25" s="37"/>
      <c r="MFZ25" s="37"/>
      <c r="MGA25" s="37"/>
      <c r="MGB25" s="37"/>
      <c r="MGC25" s="37"/>
      <c r="MGD25" s="37"/>
      <c r="MGE25" s="37"/>
      <c r="MGF25" s="37"/>
      <c r="MGG25" s="37"/>
      <c r="MGH25" s="37"/>
      <c r="MGI25" s="37"/>
      <c r="MGJ25" s="37"/>
      <c r="MGK25" s="37"/>
      <c r="MGL25" s="37"/>
      <c r="MGM25" s="37"/>
      <c r="MGN25" s="37"/>
      <c r="MGO25" s="37"/>
      <c r="MGP25" s="37"/>
      <c r="MGQ25" s="37"/>
      <c r="MGR25" s="37"/>
      <c r="MGS25" s="37"/>
      <c r="MGT25" s="37"/>
      <c r="MGU25" s="37"/>
      <c r="MGV25" s="37"/>
      <c r="MGW25" s="37"/>
      <c r="MGX25" s="37"/>
      <c r="MGY25" s="37"/>
      <c r="MGZ25" s="37"/>
      <c r="MHA25" s="37"/>
      <c r="MHB25" s="37"/>
      <c r="MHC25" s="37"/>
      <c r="MHD25" s="37"/>
      <c r="MHE25" s="37"/>
      <c r="MHF25" s="37"/>
      <c r="MHG25" s="37"/>
      <c r="MHH25" s="37"/>
      <c r="MHI25" s="37"/>
      <c r="MHJ25" s="37"/>
      <c r="MHK25" s="37"/>
      <c r="MHL25" s="37"/>
      <c r="MHM25" s="37"/>
      <c r="MHN25" s="37"/>
      <c r="MHO25" s="37"/>
      <c r="MHP25" s="37"/>
      <c r="MHQ25" s="37"/>
      <c r="MHR25" s="37"/>
      <c r="MHS25" s="37"/>
      <c r="MHT25" s="37"/>
      <c r="MHU25" s="37"/>
      <c r="MHV25" s="37"/>
      <c r="MHW25" s="37"/>
      <c r="MHX25" s="37"/>
      <c r="MHY25" s="37"/>
      <c r="MHZ25" s="37"/>
      <c r="MIA25" s="37"/>
      <c r="MIB25" s="37"/>
      <c r="MIC25" s="37"/>
      <c r="MID25" s="37"/>
      <c r="MIE25" s="37"/>
      <c r="MIF25" s="37"/>
      <c r="MIG25" s="37"/>
      <c r="MIH25" s="37"/>
      <c r="MII25" s="37"/>
      <c r="MIJ25" s="37"/>
      <c r="MIK25" s="37"/>
      <c r="MIL25" s="37"/>
      <c r="MIM25" s="37"/>
      <c r="MIN25" s="37"/>
      <c r="MIO25" s="37"/>
      <c r="MIP25" s="37"/>
      <c r="MIQ25" s="37"/>
      <c r="MIR25" s="37"/>
      <c r="MIS25" s="37"/>
      <c r="MIT25" s="37"/>
      <c r="MIU25" s="37"/>
      <c r="MIV25" s="37"/>
      <c r="MIW25" s="37"/>
      <c r="MIX25" s="37"/>
      <c r="MIY25" s="37"/>
      <c r="MIZ25" s="37"/>
      <c r="MJA25" s="37"/>
      <c r="MJB25" s="37"/>
      <c r="MJC25" s="37"/>
      <c r="MJD25" s="37"/>
      <c r="MJE25" s="37"/>
      <c r="MJF25" s="37"/>
      <c r="MJG25" s="37"/>
      <c r="MJH25" s="37"/>
      <c r="MJI25" s="37"/>
      <c r="MJJ25" s="37"/>
      <c r="MJK25" s="37"/>
      <c r="MJL25" s="37"/>
      <c r="MJM25" s="37"/>
      <c r="MJN25" s="37"/>
      <c r="MJO25" s="37"/>
      <c r="MJP25" s="37"/>
      <c r="MJQ25" s="37"/>
      <c r="MJR25" s="37"/>
      <c r="MJS25" s="37"/>
      <c r="MJT25" s="37"/>
      <c r="MJU25" s="37"/>
      <c r="MJV25" s="37"/>
      <c r="MJW25" s="37"/>
      <c r="MJX25" s="37"/>
      <c r="MJY25" s="37"/>
      <c r="MJZ25" s="37"/>
      <c r="MKA25" s="37"/>
      <c r="MKB25" s="37"/>
      <c r="MKC25" s="37"/>
      <c r="MKD25" s="37"/>
      <c r="MKE25" s="37"/>
      <c r="MKF25" s="37"/>
      <c r="MKG25" s="37"/>
      <c r="MKH25" s="37"/>
      <c r="MKI25" s="37"/>
      <c r="MKJ25" s="37"/>
      <c r="MKK25" s="37"/>
      <c r="MKL25" s="37"/>
      <c r="MKM25" s="37"/>
      <c r="MKN25" s="37"/>
      <c r="MKO25" s="37"/>
      <c r="MKP25" s="37"/>
      <c r="MKQ25" s="37"/>
      <c r="MKR25" s="37"/>
      <c r="MKS25" s="37"/>
      <c r="MKT25" s="37"/>
      <c r="MKU25" s="37"/>
      <c r="MKV25" s="37"/>
      <c r="MKW25" s="37"/>
      <c r="MKX25" s="37"/>
      <c r="MKY25" s="37"/>
      <c r="MKZ25" s="37"/>
      <c r="MLA25" s="37"/>
      <c r="MLB25" s="37"/>
      <c r="MLC25" s="37"/>
      <c r="MLD25" s="37"/>
      <c r="MLE25" s="37"/>
      <c r="MLF25" s="37"/>
      <c r="MLG25" s="37"/>
      <c r="MLH25" s="37"/>
      <c r="MLI25" s="37"/>
      <c r="MLJ25" s="37"/>
      <c r="MLK25" s="37"/>
      <c r="MLL25" s="37"/>
      <c r="MLM25" s="37"/>
      <c r="MLN25" s="37"/>
      <c r="MLO25" s="37"/>
      <c r="MLP25" s="37"/>
      <c r="MLQ25" s="37"/>
      <c r="MLR25" s="37"/>
      <c r="MLS25" s="37"/>
      <c r="MLT25" s="37"/>
      <c r="MLU25" s="37"/>
      <c r="MLV25" s="37"/>
      <c r="MLW25" s="37"/>
      <c r="MLX25" s="37"/>
      <c r="MLY25" s="37"/>
      <c r="MLZ25" s="37"/>
      <c r="MMA25" s="37"/>
      <c r="MMB25" s="37"/>
      <c r="MMC25" s="37"/>
      <c r="MMD25" s="37"/>
      <c r="MME25" s="37"/>
      <c r="MMF25" s="37"/>
      <c r="MMG25" s="37"/>
      <c r="MMH25" s="37"/>
      <c r="MMI25" s="37"/>
      <c r="MMJ25" s="37"/>
      <c r="MMK25" s="37"/>
      <c r="MML25" s="37"/>
      <c r="MMM25" s="37"/>
      <c r="MMN25" s="37"/>
      <c r="MMO25" s="37"/>
      <c r="MMP25" s="37"/>
      <c r="MMQ25" s="37"/>
      <c r="MMR25" s="37"/>
      <c r="MMS25" s="37"/>
      <c r="MMT25" s="37"/>
      <c r="MMU25" s="37"/>
      <c r="MMV25" s="37"/>
      <c r="MMW25" s="37"/>
      <c r="MMX25" s="37"/>
      <c r="MMY25" s="37"/>
      <c r="MMZ25" s="37"/>
      <c r="MNA25" s="37"/>
      <c r="MNB25" s="37"/>
      <c r="MNC25" s="37"/>
      <c r="MND25" s="37"/>
      <c r="MNE25" s="37"/>
      <c r="MNF25" s="37"/>
      <c r="MNG25" s="37"/>
      <c r="MNH25" s="37"/>
      <c r="MNI25" s="37"/>
      <c r="MNJ25" s="37"/>
      <c r="MNK25" s="37"/>
      <c r="MNL25" s="37"/>
      <c r="MNM25" s="37"/>
      <c r="MNN25" s="37"/>
      <c r="MNO25" s="37"/>
      <c r="MNP25" s="37"/>
      <c r="MNQ25" s="37"/>
      <c r="MNR25" s="37"/>
      <c r="MNS25" s="37"/>
      <c r="MNT25" s="37"/>
      <c r="MNU25" s="37"/>
      <c r="MNV25" s="37"/>
      <c r="MNW25" s="37"/>
      <c r="MNX25" s="37"/>
      <c r="MNY25" s="37"/>
      <c r="MNZ25" s="37"/>
      <c r="MOA25" s="37"/>
      <c r="MOB25" s="37"/>
      <c r="MOC25" s="37"/>
      <c r="MOD25" s="37"/>
      <c r="MOE25" s="37"/>
      <c r="MOF25" s="37"/>
      <c r="MOG25" s="37"/>
      <c r="MOH25" s="37"/>
      <c r="MOI25" s="37"/>
      <c r="MOJ25" s="37"/>
      <c r="MOK25" s="37"/>
      <c r="MOL25" s="37"/>
      <c r="MOM25" s="37"/>
      <c r="MON25" s="37"/>
      <c r="MOO25" s="37"/>
      <c r="MOP25" s="37"/>
      <c r="MOQ25" s="37"/>
      <c r="MOR25" s="37"/>
      <c r="MOS25" s="37"/>
      <c r="MOT25" s="37"/>
      <c r="MOU25" s="37"/>
      <c r="MOV25" s="37"/>
      <c r="MOW25" s="37"/>
      <c r="MOX25" s="37"/>
      <c r="MOY25" s="37"/>
      <c r="MOZ25" s="37"/>
      <c r="MPA25" s="37"/>
      <c r="MPB25" s="37"/>
      <c r="MPC25" s="37"/>
      <c r="MPD25" s="37"/>
      <c r="MPE25" s="37"/>
      <c r="MPF25" s="37"/>
      <c r="MPG25" s="37"/>
      <c r="MPH25" s="37"/>
      <c r="MPI25" s="37"/>
      <c r="MPJ25" s="37"/>
      <c r="MPK25" s="37"/>
      <c r="MPL25" s="37"/>
      <c r="MPM25" s="37"/>
      <c r="MPN25" s="37"/>
      <c r="MPO25" s="37"/>
      <c r="MPP25" s="37"/>
      <c r="MPQ25" s="37"/>
      <c r="MPR25" s="37"/>
      <c r="MPS25" s="37"/>
      <c r="MPT25" s="37"/>
      <c r="MPU25" s="37"/>
      <c r="MPV25" s="37"/>
      <c r="MPW25" s="37"/>
      <c r="MPX25" s="37"/>
      <c r="MPY25" s="37"/>
      <c r="MPZ25" s="37"/>
      <c r="MQA25" s="37"/>
      <c r="MQB25" s="37"/>
      <c r="MQC25" s="37"/>
      <c r="MQD25" s="37"/>
      <c r="MQE25" s="37"/>
      <c r="MQF25" s="37"/>
      <c r="MQG25" s="37"/>
      <c r="MQH25" s="37"/>
      <c r="MQI25" s="37"/>
      <c r="MQJ25" s="37"/>
      <c r="MQK25" s="37"/>
      <c r="MQL25" s="37"/>
      <c r="MQM25" s="37"/>
      <c r="MQN25" s="37"/>
      <c r="MQO25" s="37"/>
      <c r="MQP25" s="37"/>
      <c r="MQQ25" s="37"/>
      <c r="MQR25" s="37"/>
      <c r="MQS25" s="37"/>
      <c r="MQT25" s="37"/>
      <c r="MQU25" s="37"/>
      <c r="MQV25" s="37"/>
      <c r="MQW25" s="37"/>
      <c r="MQX25" s="37"/>
      <c r="MQY25" s="37"/>
      <c r="MQZ25" s="37"/>
      <c r="MRA25" s="37"/>
      <c r="MRB25" s="37"/>
      <c r="MRC25" s="37"/>
      <c r="MRD25" s="37"/>
      <c r="MRE25" s="37"/>
      <c r="MRF25" s="37"/>
      <c r="MRG25" s="37"/>
      <c r="MRH25" s="37"/>
      <c r="MRI25" s="37"/>
      <c r="MRJ25" s="37"/>
      <c r="MRK25" s="37"/>
      <c r="MRL25" s="37"/>
      <c r="MRM25" s="37"/>
      <c r="MRN25" s="37"/>
      <c r="MRO25" s="37"/>
      <c r="MRP25" s="37"/>
      <c r="MRQ25" s="37"/>
      <c r="MRR25" s="37"/>
      <c r="MRS25" s="37"/>
      <c r="MRT25" s="37"/>
      <c r="MRU25" s="37"/>
      <c r="MRV25" s="37"/>
      <c r="MRW25" s="37"/>
      <c r="MRX25" s="37"/>
      <c r="MRY25" s="37"/>
      <c r="MRZ25" s="37"/>
      <c r="MSA25" s="37"/>
      <c r="MSB25" s="37"/>
      <c r="MSC25" s="37"/>
      <c r="MSD25" s="37"/>
      <c r="MSE25" s="37"/>
      <c r="MSF25" s="37"/>
      <c r="MSG25" s="37"/>
      <c r="MSH25" s="37"/>
      <c r="MSI25" s="37"/>
      <c r="MSJ25" s="37"/>
      <c r="MSK25" s="37"/>
      <c r="MSL25" s="37"/>
      <c r="MSM25" s="37"/>
      <c r="MSN25" s="37"/>
      <c r="MSO25" s="37"/>
      <c r="MSP25" s="37"/>
      <c r="MSQ25" s="37"/>
      <c r="MSR25" s="37"/>
      <c r="MSS25" s="37"/>
      <c r="MST25" s="37"/>
      <c r="MSU25" s="37"/>
      <c r="MSV25" s="37"/>
      <c r="MSW25" s="37"/>
      <c r="MSX25" s="37"/>
      <c r="MSY25" s="37"/>
      <c r="MSZ25" s="37"/>
      <c r="MTA25" s="37"/>
      <c r="MTB25" s="37"/>
      <c r="MTC25" s="37"/>
      <c r="MTD25" s="37"/>
      <c r="MTE25" s="37"/>
      <c r="MTF25" s="37"/>
      <c r="MTG25" s="37"/>
      <c r="MTH25" s="37"/>
      <c r="MTI25" s="37"/>
      <c r="MTJ25" s="37"/>
      <c r="MTK25" s="37"/>
      <c r="MTL25" s="37"/>
      <c r="MTM25" s="37"/>
      <c r="MTN25" s="37"/>
      <c r="MTO25" s="37"/>
      <c r="MTP25" s="37"/>
      <c r="MTQ25" s="37"/>
      <c r="MTR25" s="37"/>
      <c r="MTS25" s="37"/>
      <c r="MTT25" s="37"/>
      <c r="MTU25" s="37"/>
      <c r="MTV25" s="37"/>
      <c r="MTW25" s="37"/>
      <c r="MTX25" s="37"/>
      <c r="MTY25" s="37"/>
      <c r="MTZ25" s="37"/>
      <c r="MUA25" s="37"/>
      <c r="MUB25" s="37"/>
      <c r="MUC25" s="37"/>
      <c r="MUD25" s="37"/>
      <c r="MUE25" s="37"/>
      <c r="MUF25" s="37"/>
      <c r="MUG25" s="37"/>
      <c r="MUH25" s="37"/>
      <c r="MUI25" s="37"/>
      <c r="MUJ25" s="37"/>
      <c r="MUK25" s="37"/>
      <c r="MUL25" s="37"/>
      <c r="MUM25" s="37"/>
      <c r="MUN25" s="37"/>
      <c r="MUO25" s="37"/>
      <c r="MUP25" s="37"/>
      <c r="MUQ25" s="37"/>
      <c r="MUR25" s="37"/>
      <c r="MUS25" s="37"/>
      <c r="MUT25" s="37"/>
      <c r="MUU25" s="37"/>
      <c r="MUV25" s="37"/>
      <c r="MUW25" s="37"/>
      <c r="MUX25" s="37"/>
      <c r="MUY25" s="37"/>
      <c r="MUZ25" s="37"/>
      <c r="MVA25" s="37"/>
      <c r="MVB25" s="37"/>
      <c r="MVC25" s="37"/>
      <c r="MVD25" s="37"/>
      <c r="MVE25" s="37"/>
      <c r="MVF25" s="37"/>
      <c r="MVG25" s="37"/>
      <c r="MVH25" s="37"/>
      <c r="MVI25" s="37"/>
      <c r="MVJ25" s="37"/>
      <c r="MVK25" s="37"/>
      <c r="MVL25" s="37"/>
      <c r="MVM25" s="37"/>
      <c r="MVN25" s="37"/>
      <c r="MVO25" s="37"/>
      <c r="MVP25" s="37"/>
      <c r="MVQ25" s="37"/>
      <c r="MVR25" s="37"/>
      <c r="MVS25" s="37"/>
      <c r="MVT25" s="37"/>
      <c r="MVU25" s="37"/>
      <c r="MVV25" s="37"/>
      <c r="MVW25" s="37"/>
      <c r="MVX25" s="37"/>
      <c r="MVY25" s="37"/>
      <c r="MVZ25" s="37"/>
      <c r="MWA25" s="37"/>
      <c r="MWB25" s="37"/>
      <c r="MWC25" s="37"/>
      <c r="MWD25" s="37"/>
      <c r="MWE25" s="37"/>
      <c r="MWF25" s="37"/>
      <c r="MWG25" s="37"/>
      <c r="MWH25" s="37"/>
      <c r="MWI25" s="37"/>
      <c r="MWJ25" s="37"/>
      <c r="MWK25" s="37"/>
      <c r="MWL25" s="37"/>
      <c r="MWM25" s="37"/>
      <c r="MWN25" s="37"/>
      <c r="MWO25" s="37"/>
      <c r="MWP25" s="37"/>
      <c r="MWQ25" s="37"/>
      <c r="MWR25" s="37"/>
      <c r="MWS25" s="37"/>
      <c r="MWT25" s="37"/>
      <c r="MWU25" s="37"/>
      <c r="MWV25" s="37"/>
      <c r="MWW25" s="37"/>
      <c r="MWX25" s="37"/>
      <c r="MWY25" s="37"/>
      <c r="MWZ25" s="37"/>
      <c r="MXA25" s="37"/>
      <c r="MXB25" s="37"/>
      <c r="MXC25" s="37"/>
      <c r="MXD25" s="37"/>
      <c r="MXE25" s="37"/>
      <c r="MXF25" s="37"/>
      <c r="MXG25" s="37"/>
      <c r="MXH25" s="37"/>
      <c r="MXI25" s="37"/>
      <c r="MXJ25" s="37"/>
      <c r="MXK25" s="37"/>
      <c r="MXL25" s="37"/>
      <c r="MXM25" s="37"/>
      <c r="MXN25" s="37"/>
      <c r="MXO25" s="37"/>
      <c r="MXP25" s="37"/>
      <c r="MXQ25" s="37"/>
      <c r="MXR25" s="37"/>
      <c r="MXS25" s="37"/>
      <c r="MXT25" s="37"/>
      <c r="MXU25" s="37"/>
      <c r="MXV25" s="37"/>
      <c r="MXW25" s="37"/>
      <c r="MXX25" s="37"/>
      <c r="MXY25" s="37"/>
      <c r="MXZ25" s="37"/>
      <c r="MYA25" s="37"/>
      <c r="MYB25" s="37"/>
      <c r="MYC25" s="37"/>
      <c r="MYD25" s="37"/>
      <c r="MYE25" s="37"/>
      <c r="MYF25" s="37"/>
      <c r="MYG25" s="37"/>
      <c r="MYH25" s="37"/>
      <c r="MYI25" s="37"/>
      <c r="MYJ25" s="37"/>
      <c r="MYK25" s="37"/>
      <c r="MYL25" s="37"/>
      <c r="MYM25" s="37"/>
      <c r="MYN25" s="37"/>
      <c r="MYO25" s="37"/>
      <c r="MYP25" s="37"/>
      <c r="MYQ25" s="37"/>
      <c r="MYR25" s="37"/>
      <c r="MYS25" s="37"/>
      <c r="MYT25" s="37"/>
      <c r="MYU25" s="37"/>
      <c r="MYV25" s="37"/>
      <c r="MYW25" s="37"/>
      <c r="MYX25" s="37"/>
      <c r="MYY25" s="37"/>
      <c r="MYZ25" s="37"/>
      <c r="MZA25" s="37"/>
      <c r="MZB25" s="37"/>
      <c r="MZC25" s="37"/>
      <c r="MZD25" s="37"/>
      <c r="MZE25" s="37"/>
      <c r="MZF25" s="37"/>
      <c r="MZG25" s="37"/>
      <c r="MZH25" s="37"/>
      <c r="MZI25" s="37"/>
      <c r="MZJ25" s="37"/>
      <c r="MZK25" s="37"/>
      <c r="MZL25" s="37"/>
      <c r="MZM25" s="37"/>
      <c r="MZN25" s="37"/>
      <c r="MZO25" s="37"/>
      <c r="MZP25" s="37"/>
      <c r="MZQ25" s="37"/>
      <c r="MZR25" s="37"/>
      <c r="MZS25" s="37"/>
      <c r="MZT25" s="37"/>
      <c r="MZU25" s="37"/>
      <c r="MZV25" s="37"/>
      <c r="MZW25" s="37"/>
      <c r="MZX25" s="37"/>
      <c r="MZY25" s="37"/>
      <c r="MZZ25" s="37"/>
      <c r="NAA25" s="37"/>
      <c r="NAB25" s="37"/>
      <c r="NAC25" s="37"/>
      <c r="NAD25" s="37"/>
      <c r="NAE25" s="37"/>
      <c r="NAF25" s="37"/>
      <c r="NAG25" s="37"/>
      <c r="NAH25" s="37"/>
      <c r="NAI25" s="37"/>
      <c r="NAJ25" s="37"/>
      <c r="NAK25" s="37"/>
      <c r="NAL25" s="37"/>
      <c r="NAM25" s="37"/>
      <c r="NAN25" s="37"/>
      <c r="NAO25" s="37"/>
      <c r="NAP25" s="37"/>
      <c r="NAQ25" s="37"/>
      <c r="NAR25" s="37"/>
      <c r="NAS25" s="37"/>
      <c r="NAT25" s="37"/>
      <c r="NAU25" s="37"/>
      <c r="NAV25" s="37"/>
      <c r="NAW25" s="37"/>
      <c r="NAX25" s="37"/>
      <c r="NAY25" s="37"/>
      <c r="NAZ25" s="37"/>
      <c r="NBA25" s="37"/>
      <c r="NBB25" s="37"/>
      <c r="NBC25" s="37"/>
      <c r="NBD25" s="37"/>
      <c r="NBE25" s="37"/>
      <c r="NBF25" s="37"/>
      <c r="NBG25" s="37"/>
      <c r="NBH25" s="37"/>
      <c r="NBI25" s="37"/>
      <c r="NBJ25" s="37"/>
      <c r="NBK25" s="37"/>
      <c r="NBL25" s="37"/>
      <c r="NBM25" s="37"/>
      <c r="NBN25" s="37"/>
      <c r="NBO25" s="37"/>
      <c r="NBP25" s="37"/>
      <c r="NBQ25" s="37"/>
      <c r="NBR25" s="37"/>
      <c r="NBS25" s="37"/>
      <c r="NBT25" s="37"/>
      <c r="NBU25" s="37"/>
      <c r="NBV25" s="37"/>
      <c r="NBW25" s="37"/>
      <c r="NBX25" s="37"/>
      <c r="NBY25" s="37"/>
      <c r="NBZ25" s="37"/>
      <c r="NCA25" s="37"/>
      <c r="NCB25" s="37"/>
      <c r="NCC25" s="37"/>
      <c r="NCD25" s="37"/>
      <c r="NCE25" s="37"/>
      <c r="NCF25" s="37"/>
      <c r="NCG25" s="37"/>
      <c r="NCH25" s="37"/>
      <c r="NCI25" s="37"/>
      <c r="NCJ25" s="37"/>
      <c r="NCK25" s="37"/>
      <c r="NCL25" s="37"/>
      <c r="NCM25" s="37"/>
      <c r="NCN25" s="37"/>
      <c r="NCO25" s="37"/>
      <c r="NCP25" s="37"/>
      <c r="NCQ25" s="37"/>
      <c r="NCR25" s="37"/>
      <c r="NCS25" s="37"/>
      <c r="NCT25" s="37"/>
      <c r="NCU25" s="37"/>
      <c r="NCV25" s="37"/>
      <c r="NCW25" s="37"/>
      <c r="NCX25" s="37"/>
      <c r="NCY25" s="37"/>
      <c r="NCZ25" s="37"/>
      <c r="NDA25" s="37"/>
      <c r="NDB25" s="37"/>
      <c r="NDC25" s="37"/>
      <c r="NDD25" s="37"/>
      <c r="NDE25" s="37"/>
      <c r="NDF25" s="37"/>
      <c r="NDG25" s="37"/>
      <c r="NDH25" s="37"/>
      <c r="NDI25" s="37"/>
      <c r="NDJ25" s="37"/>
      <c r="NDK25" s="37"/>
      <c r="NDL25" s="37"/>
      <c r="NDM25" s="37"/>
      <c r="NDN25" s="37"/>
      <c r="NDO25" s="37"/>
      <c r="NDP25" s="37"/>
      <c r="NDQ25" s="37"/>
      <c r="NDR25" s="37"/>
      <c r="NDS25" s="37"/>
      <c r="NDT25" s="37"/>
      <c r="NDU25" s="37"/>
      <c r="NDV25" s="37"/>
      <c r="NDW25" s="37"/>
      <c r="NDX25" s="37"/>
      <c r="NDY25" s="37"/>
      <c r="NDZ25" s="37"/>
      <c r="NEA25" s="37"/>
      <c r="NEB25" s="37"/>
      <c r="NEC25" s="37"/>
      <c r="NED25" s="37"/>
      <c r="NEE25" s="37"/>
      <c r="NEF25" s="37"/>
      <c r="NEG25" s="37"/>
      <c r="NEH25" s="37"/>
      <c r="NEI25" s="37"/>
      <c r="NEJ25" s="37"/>
      <c r="NEK25" s="37"/>
      <c r="NEL25" s="37"/>
      <c r="NEM25" s="37"/>
      <c r="NEN25" s="37"/>
      <c r="NEO25" s="37"/>
      <c r="NEP25" s="37"/>
      <c r="NEQ25" s="37"/>
      <c r="NER25" s="37"/>
      <c r="NES25" s="37"/>
      <c r="NET25" s="37"/>
      <c r="NEU25" s="37"/>
      <c r="NEV25" s="37"/>
      <c r="NEW25" s="37"/>
      <c r="NEX25" s="37"/>
      <c r="NEY25" s="37"/>
      <c r="NEZ25" s="37"/>
      <c r="NFA25" s="37"/>
      <c r="NFB25" s="37"/>
      <c r="NFC25" s="37"/>
      <c r="NFD25" s="37"/>
      <c r="NFE25" s="37"/>
      <c r="NFF25" s="37"/>
      <c r="NFG25" s="37"/>
      <c r="NFH25" s="37"/>
      <c r="NFI25" s="37"/>
      <c r="NFJ25" s="37"/>
      <c r="NFK25" s="37"/>
      <c r="NFL25" s="37"/>
      <c r="NFM25" s="37"/>
      <c r="NFN25" s="37"/>
      <c r="NFO25" s="37"/>
      <c r="NFP25" s="37"/>
      <c r="NFQ25" s="37"/>
      <c r="NFR25" s="37"/>
      <c r="NFS25" s="37"/>
      <c r="NFT25" s="37"/>
      <c r="NFU25" s="37"/>
      <c r="NFV25" s="37"/>
      <c r="NFW25" s="37"/>
      <c r="NFX25" s="37"/>
      <c r="NFY25" s="37"/>
      <c r="NFZ25" s="37"/>
      <c r="NGA25" s="37"/>
      <c r="NGB25" s="37"/>
      <c r="NGC25" s="37"/>
      <c r="NGD25" s="37"/>
      <c r="NGE25" s="37"/>
      <c r="NGF25" s="37"/>
      <c r="NGG25" s="37"/>
      <c r="NGH25" s="37"/>
      <c r="NGI25" s="37"/>
      <c r="NGJ25" s="37"/>
      <c r="NGK25" s="37"/>
      <c r="NGL25" s="37"/>
      <c r="NGM25" s="37"/>
      <c r="NGN25" s="37"/>
      <c r="NGO25" s="37"/>
      <c r="NGP25" s="37"/>
      <c r="NGQ25" s="37"/>
      <c r="NGR25" s="37"/>
      <c r="NGS25" s="37"/>
      <c r="NGT25" s="37"/>
      <c r="NGU25" s="37"/>
      <c r="NGV25" s="37"/>
      <c r="NGW25" s="37"/>
      <c r="NGX25" s="37"/>
      <c r="NGY25" s="37"/>
      <c r="NGZ25" s="37"/>
      <c r="NHA25" s="37"/>
      <c r="NHB25" s="37"/>
      <c r="NHC25" s="37"/>
      <c r="NHD25" s="37"/>
      <c r="NHE25" s="37"/>
      <c r="NHF25" s="37"/>
      <c r="NHG25" s="37"/>
      <c r="NHH25" s="37"/>
      <c r="NHI25" s="37"/>
      <c r="NHJ25" s="37"/>
      <c r="NHK25" s="37"/>
      <c r="NHL25" s="37"/>
      <c r="NHM25" s="37"/>
      <c r="NHN25" s="37"/>
      <c r="NHO25" s="37"/>
      <c r="NHP25" s="37"/>
      <c r="NHQ25" s="37"/>
      <c r="NHR25" s="37"/>
      <c r="NHS25" s="37"/>
      <c r="NHT25" s="37"/>
      <c r="NHU25" s="37"/>
      <c r="NHV25" s="37"/>
      <c r="NHW25" s="37"/>
      <c r="NHX25" s="37"/>
      <c r="NHY25" s="37"/>
      <c r="NHZ25" s="37"/>
      <c r="NIA25" s="37"/>
      <c r="NIB25" s="37"/>
      <c r="NIC25" s="37"/>
      <c r="NID25" s="37"/>
      <c r="NIE25" s="37"/>
      <c r="NIF25" s="37"/>
      <c r="NIG25" s="37"/>
      <c r="NIH25" s="37"/>
      <c r="NII25" s="37"/>
      <c r="NIJ25" s="37"/>
      <c r="NIK25" s="37"/>
      <c r="NIL25" s="37"/>
      <c r="NIM25" s="37"/>
      <c r="NIN25" s="37"/>
      <c r="NIO25" s="37"/>
      <c r="NIP25" s="37"/>
      <c r="NIQ25" s="37"/>
      <c r="NIR25" s="37"/>
      <c r="NIS25" s="37"/>
      <c r="NIT25" s="37"/>
      <c r="NIU25" s="37"/>
      <c r="NIV25" s="37"/>
      <c r="NIW25" s="37"/>
      <c r="NIX25" s="37"/>
      <c r="NIY25" s="37"/>
      <c r="NIZ25" s="37"/>
      <c r="NJA25" s="37"/>
      <c r="NJB25" s="37"/>
      <c r="NJC25" s="37"/>
      <c r="NJD25" s="37"/>
      <c r="NJE25" s="37"/>
      <c r="NJF25" s="37"/>
      <c r="NJG25" s="37"/>
      <c r="NJH25" s="37"/>
      <c r="NJI25" s="37"/>
      <c r="NJJ25" s="37"/>
      <c r="NJK25" s="37"/>
      <c r="NJL25" s="37"/>
      <c r="NJM25" s="37"/>
      <c r="NJN25" s="37"/>
      <c r="NJO25" s="37"/>
      <c r="NJP25" s="37"/>
      <c r="NJQ25" s="37"/>
      <c r="NJR25" s="37"/>
      <c r="NJS25" s="37"/>
      <c r="NJT25" s="37"/>
      <c r="NJU25" s="37"/>
      <c r="NJV25" s="37"/>
      <c r="NJW25" s="37"/>
      <c r="NJX25" s="37"/>
      <c r="NJY25" s="37"/>
      <c r="NJZ25" s="37"/>
      <c r="NKA25" s="37"/>
      <c r="NKB25" s="37"/>
      <c r="NKC25" s="37"/>
      <c r="NKD25" s="37"/>
      <c r="NKE25" s="37"/>
      <c r="NKF25" s="37"/>
      <c r="NKG25" s="37"/>
      <c r="NKH25" s="37"/>
      <c r="NKI25" s="37"/>
      <c r="NKJ25" s="37"/>
      <c r="NKK25" s="37"/>
      <c r="NKL25" s="37"/>
      <c r="NKM25" s="37"/>
      <c r="NKN25" s="37"/>
      <c r="NKO25" s="37"/>
      <c r="NKP25" s="37"/>
      <c r="NKQ25" s="37"/>
      <c r="NKR25" s="37"/>
      <c r="NKS25" s="37"/>
      <c r="NKT25" s="37"/>
      <c r="NKU25" s="37"/>
      <c r="NKV25" s="37"/>
      <c r="NKW25" s="37"/>
      <c r="NKX25" s="37"/>
      <c r="NKY25" s="37"/>
      <c r="NKZ25" s="37"/>
      <c r="NLA25" s="37"/>
      <c r="NLB25" s="37"/>
      <c r="NLC25" s="37"/>
      <c r="NLD25" s="37"/>
      <c r="NLE25" s="37"/>
      <c r="NLF25" s="37"/>
      <c r="NLG25" s="37"/>
      <c r="NLH25" s="37"/>
      <c r="NLI25" s="37"/>
      <c r="NLJ25" s="37"/>
      <c r="NLK25" s="37"/>
      <c r="NLL25" s="37"/>
      <c r="NLM25" s="37"/>
      <c r="NLN25" s="37"/>
      <c r="NLO25" s="37"/>
      <c r="NLP25" s="37"/>
      <c r="NLQ25" s="37"/>
      <c r="NLR25" s="37"/>
      <c r="NLS25" s="37"/>
      <c r="NLT25" s="37"/>
      <c r="NLU25" s="37"/>
      <c r="NLV25" s="37"/>
      <c r="NLW25" s="37"/>
      <c r="NLX25" s="37"/>
      <c r="NLY25" s="37"/>
      <c r="NLZ25" s="37"/>
      <c r="NMA25" s="37"/>
      <c r="NMB25" s="37"/>
      <c r="NMC25" s="37"/>
      <c r="NMD25" s="37"/>
      <c r="NME25" s="37"/>
      <c r="NMF25" s="37"/>
      <c r="NMG25" s="37"/>
      <c r="NMH25" s="37"/>
      <c r="NMI25" s="37"/>
      <c r="NMJ25" s="37"/>
      <c r="NMK25" s="37"/>
      <c r="NML25" s="37"/>
      <c r="NMM25" s="37"/>
      <c r="NMN25" s="37"/>
      <c r="NMO25" s="37"/>
      <c r="NMP25" s="37"/>
      <c r="NMQ25" s="37"/>
      <c r="NMR25" s="37"/>
      <c r="NMS25" s="37"/>
      <c r="NMT25" s="37"/>
      <c r="NMU25" s="37"/>
      <c r="NMV25" s="37"/>
      <c r="NMW25" s="37"/>
      <c r="NMX25" s="37"/>
      <c r="NMY25" s="37"/>
      <c r="NMZ25" s="37"/>
      <c r="NNA25" s="37"/>
      <c r="NNB25" s="37"/>
      <c r="NNC25" s="37"/>
      <c r="NND25" s="37"/>
      <c r="NNE25" s="37"/>
      <c r="NNF25" s="37"/>
      <c r="NNG25" s="37"/>
      <c r="NNH25" s="37"/>
      <c r="NNI25" s="37"/>
      <c r="NNJ25" s="37"/>
      <c r="NNK25" s="37"/>
      <c r="NNL25" s="37"/>
      <c r="NNM25" s="37"/>
      <c r="NNN25" s="37"/>
      <c r="NNO25" s="37"/>
      <c r="NNP25" s="37"/>
      <c r="NNQ25" s="37"/>
      <c r="NNR25" s="37"/>
      <c r="NNS25" s="37"/>
      <c r="NNT25" s="37"/>
      <c r="NNU25" s="37"/>
      <c r="NNV25" s="37"/>
      <c r="NNW25" s="37"/>
      <c r="NNX25" s="37"/>
      <c r="NNY25" s="37"/>
      <c r="NNZ25" s="37"/>
      <c r="NOA25" s="37"/>
      <c r="NOB25" s="37"/>
      <c r="NOC25" s="37"/>
      <c r="NOD25" s="37"/>
      <c r="NOE25" s="37"/>
      <c r="NOF25" s="37"/>
      <c r="NOG25" s="37"/>
      <c r="NOH25" s="37"/>
      <c r="NOI25" s="37"/>
      <c r="NOJ25" s="37"/>
      <c r="NOK25" s="37"/>
      <c r="NOL25" s="37"/>
      <c r="NOM25" s="37"/>
      <c r="NON25" s="37"/>
      <c r="NOO25" s="37"/>
      <c r="NOP25" s="37"/>
      <c r="NOQ25" s="37"/>
      <c r="NOR25" s="37"/>
      <c r="NOS25" s="37"/>
      <c r="NOT25" s="37"/>
      <c r="NOU25" s="37"/>
      <c r="NOV25" s="37"/>
      <c r="NOW25" s="37"/>
      <c r="NOX25" s="37"/>
      <c r="NOY25" s="37"/>
      <c r="NOZ25" s="37"/>
      <c r="NPA25" s="37"/>
      <c r="NPB25" s="37"/>
      <c r="NPC25" s="37"/>
      <c r="NPD25" s="37"/>
      <c r="NPE25" s="37"/>
      <c r="NPF25" s="37"/>
      <c r="NPG25" s="37"/>
      <c r="NPH25" s="37"/>
      <c r="NPI25" s="37"/>
      <c r="NPJ25" s="37"/>
      <c r="NPK25" s="37"/>
      <c r="NPL25" s="37"/>
      <c r="NPM25" s="37"/>
      <c r="NPN25" s="37"/>
      <c r="NPO25" s="37"/>
      <c r="NPP25" s="37"/>
      <c r="NPQ25" s="37"/>
      <c r="NPR25" s="37"/>
      <c r="NPS25" s="37"/>
      <c r="NPT25" s="37"/>
      <c r="NPU25" s="37"/>
      <c r="NPV25" s="37"/>
      <c r="NPW25" s="37"/>
      <c r="NPX25" s="37"/>
      <c r="NPY25" s="37"/>
      <c r="NPZ25" s="37"/>
      <c r="NQA25" s="37"/>
      <c r="NQB25" s="37"/>
      <c r="NQC25" s="37"/>
      <c r="NQD25" s="37"/>
      <c r="NQE25" s="37"/>
      <c r="NQF25" s="37"/>
      <c r="NQG25" s="37"/>
      <c r="NQH25" s="37"/>
      <c r="NQI25" s="37"/>
      <c r="NQJ25" s="37"/>
      <c r="NQK25" s="37"/>
      <c r="NQL25" s="37"/>
      <c r="NQM25" s="37"/>
      <c r="NQN25" s="37"/>
      <c r="NQO25" s="37"/>
      <c r="NQP25" s="37"/>
      <c r="NQQ25" s="37"/>
      <c r="NQR25" s="37"/>
      <c r="NQS25" s="37"/>
      <c r="NQT25" s="37"/>
      <c r="NQU25" s="37"/>
      <c r="NQV25" s="37"/>
      <c r="NQW25" s="37"/>
      <c r="NQX25" s="37"/>
      <c r="NQY25" s="37"/>
      <c r="NQZ25" s="37"/>
      <c r="NRA25" s="37"/>
      <c r="NRB25" s="37"/>
      <c r="NRC25" s="37"/>
      <c r="NRD25" s="37"/>
      <c r="NRE25" s="37"/>
      <c r="NRF25" s="37"/>
      <c r="NRG25" s="37"/>
      <c r="NRH25" s="37"/>
      <c r="NRI25" s="37"/>
      <c r="NRJ25" s="37"/>
      <c r="NRK25" s="37"/>
      <c r="NRL25" s="37"/>
      <c r="NRM25" s="37"/>
      <c r="NRN25" s="37"/>
      <c r="NRO25" s="37"/>
      <c r="NRP25" s="37"/>
      <c r="NRQ25" s="37"/>
      <c r="NRR25" s="37"/>
      <c r="NRS25" s="37"/>
      <c r="NRT25" s="37"/>
      <c r="NRU25" s="37"/>
      <c r="NRV25" s="37"/>
      <c r="NRW25" s="37"/>
      <c r="NRX25" s="37"/>
      <c r="NRY25" s="37"/>
      <c r="NRZ25" s="37"/>
      <c r="NSA25" s="37"/>
      <c r="NSB25" s="37"/>
      <c r="NSC25" s="37"/>
      <c r="NSD25" s="37"/>
      <c r="NSE25" s="37"/>
      <c r="NSF25" s="37"/>
      <c r="NSG25" s="37"/>
      <c r="NSH25" s="37"/>
      <c r="NSI25" s="37"/>
      <c r="NSJ25" s="37"/>
      <c r="NSK25" s="37"/>
      <c r="NSL25" s="37"/>
      <c r="NSM25" s="37"/>
      <c r="NSN25" s="37"/>
      <c r="NSO25" s="37"/>
      <c r="NSP25" s="37"/>
      <c r="NSQ25" s="37"/>
      <c r="NSR25" s="37"/>
      <c r="NSS25" s="37"/>
      <c r="NST25" s="37"/>
      <c r="NSU25" s="37"/>
      <c r="NSV25" s="37"/>
      <c r="NSW25" s="37"/>
      <c r="NSX25" s="37"/>
      <c r="NSY25" s="37"/>
      <c r="NSZ25" s="37"/>
      <c r="NTA25" s="37"/>
      <c r="NTB25" s="37"/>
      <c r="NTC25" s="37"/>
      <c r="NTD25" s="37"/>
      <c r="NTE25" s="37"/>
      <c r="NTF25" s="37"/>
      <c r="NTG25" s="37"/>
      <c r="NTH25" s="37"/>
      <c r="NTI25" s="37"/>
      <c r="NTJ25" s="37"/>
      <c r="NTK25" s="37"/>
      <c r="NTL25" s="37"/>
      <c r="NTM25" s="37"/>
      <c r="NTN25" s="37"/>
      <c r="NTO25" s="37"/>
      <c r="NTP25" s="37"/>
      <c r="NTQ25" s="37"/>
      <c r="NTR25" s="37"/>
      <c r="NTS25" s="37"/>
      <c r="NTT25" s="37"/>
      <c r="NTU25" s="37"/>
      <c r="NTV25" s="37"/>
      <c r="NTW25" s="37"/>
      <c r="NTX25" s="37"/>
      <c r="NTY25" s="37"/>
      <c r="NTZ25" s="37"/>
      <c r="NUA25" s="37"/>
      <c r="NUB25" s="37"/>
      <c r="NUC25" s="37"/>
      <c r="NUD25" s="37"/>
      <c r="NUE25" s="37"/>
      <c r="NUF25" s="37"/>
      <c r="NUG25" s="37"/>
      <c r="NUH25" s="37"/>
      <c r="NUI25" s="37"/>
      <c r="NUJ25" s="37"/>
      <c r="NUK25" s="37"/>
      <c r="NUL25" s="37"/>
      <c r="NUM25" s="37"/>
      <c r="NUN25" s="37"/>
      <c r="NUO25" s="37"/>
      <c r="NUP25" s="37"/>
      <c r="NUQ25" s="37"/>
      <c r="NUR25" s="37"/>
      <c r="NUS25" s="37"/>
      <c r="NUT25" s="37"/>
      <c r="NUU25" s="37"/>
      <c r="NUV25" s="37"/>
      <c r="NUW25" s="37"/>
      <c r="NUX25" s="37"/>
      <c r="NUY25" s="37"/>
      <c r="NUZ25" s="37"/>
      <c r="NVA25" s="37"/>
      <c r="NVB25" s="37"/>
      <c r="NVC25" s="37"/>
      <c r="NVD25" s="37"/>
      <c r="NVE25" s="37"/>
      <c r="NVF25" s="37"/>
      <c r="NVG25" s="37"/>
      <c r="NVH25" s="37"/>
      <c r="NVI25" s="37"/>
      <c r="NVJ25" s="37"/>
      <c r="NVK25" s="37"/>
      <c r="NVL25" s="37"/>
      <c r="NVM25" s="37"/>
      <c r="NVN25" s="37"/>
      <c r="NVO25" s="37"/>
      <c r="NVP25" s="37"/>
      <c r="NVQ25" s="37"/>
      <c r="NVR25" s="37"/>
      <c r="NVS25" s="37"/>
      <c r="NVT25" s="37"/>
      <c r="NVU25" s="37"/>
      <c r="NVV25" s="37"/>
      <c r="NVW25" s="37"/>
      <c r="NVX25" s="37"/>
      <c r="NVY25" s="37"/>
      <c r="NVZ25" s="37"/>
      <c r="NWA25" s="37"/>
      <c r="NWB25" s="37"/>
      <c r="NWC25" s="37"/>
      <c r="NWD25" s="37"/>
      <c r="NWE25" s="37"/>
      <c r="NWF25" s="37"/>
      <c r="NWG25" s="37"/>
      <c r="NWH25" s="37"/>
      <c r="NWI25" s="37"/>
      <c r="NWJ25" s="37"/>
      <c r="NWK25" s="37"/>
      <c r="NWL25" s="37"/>
      <c r="NWM25" s="37"/>
      <c r="NWN25" s="37"/>
      <c r="NWO25" s="37"/>
      <c r="NWP25" s="37"/>
      <c r="NWQ25" s="37"/>
      <c r="NWR25" s="37"/>
      <c r="NWS25" s="37"/>
      <c r="NWT25" s="37"/>
      <c r="NWU25" s="37"/>
      <c r="NWV25" s="37"/>
      <c r="NWW25" s="37"/>
      <c r="NWX25" s="37"/>
      <c r="NWY25" s="37"/>
      <c r="NWZ25" s="37"/>
      <c r="NXA25" s="37"/>
      <c r="NXB25" s="37"/>
      <c r="NXC25" s="37"/>
      <c r="NXD25" s="37"/>
      <c r="NXE25" s="37"/>
      <c r="NXF25" s="37"/>
      <c r="NXG25" s="37"/>
      <c r="NXH25" s="37"/>
      <c r="NXI25" s="37"/>
      <c r="NXJ25" s="37"/>
      <c r="NXK25" s="37"/>
      <c r="NXL25" s="37"/>
      <c r="NXM25" s="37"/>
      <c r="NXN25" s="37"/>
      <c r="NXO25" s="37"/>
      <c r="NXP25" s="37"/>
      <c r="NXQ25" s="37"/>
      <c r="NXR25" s="37"/>
      <c r="NXS25" s="37"/>
      <c r="NXT25" s="37"/>
      <c r="NXU25" s="37"/>
      <c r="NXV25" s="37"/>
      <c r="NXW25" s="37"/>
      <c r="NXX25" s="37"/>
      <c r="NXY25" s="37"/>
      <c r="NXZ25" s="37"/>
      <c r="NYA25" s="37"/>
      <c r="NYB25" s="37"/>
      <c r="NYC25" s="37"/>
      <c r="NYD25" s="37"/>
      <c r="NYE25" s="37"/>
      <c r="NYF25" s="37"/>
      <c r="NYG25" s="37"/>
      <c r="NYH25" s="37"/>
      <c r="NYI25" s="37"/>
      <c r="NYJ25" s="37"/>
      <c r="NYK25" s="37"/>
      <c r="NYL25" s="37"/>
      <c r="NYM25" s="37"/>
      <c r="NYN25" s="37"/>
      <c r="NYO25" s="37"/>
      <c r="NYP25" s="37"/>
      <c r="NYQ25" s="37"/>
      <c r="NYR25" s="37"/>
      <c r="NYS25" s="37"/>
      <c r="NYT25" s="37"/>
      <c r="NYU25" s="37"/>
      <c r="NYV25" s="37"/>
      <c r="NYW25" s="37"/>
      <c r="NYX25" s="37"/>
      <c r="NYY25" s="37"/>
      <c r="NYZ25" s="37"/>
      <c r="NZA25" s="37"/>
      <c r="NZB25" s="37"/>
      <c r="NZC25" s="37"/>
      <c r="NZD25" s="37"/>
      <c r="NZE25" s="37"/>
      <c r="NZF25" s="37"/>
      <c r="NZG25" s="37"/>
      <c r="NZH25" s="37"/>
      <c r="NZI25" s="37"/>
      <c r="NZJ25" s="37"/>
      <c r="NZK25" s="37"/>
      <c r="NZL25" s="37"/>
      <c r="NZM25" s="37"/>
      <c r="NZN25" s="37"/>
      <c r="NZO25" s="37"/>
      <c r="NZP25" s="37"/>
      <c r="NZQ25" s="37"/>
      <c r="NZR25" s="37"/>
      <c r="NZS25" s="37"/>
      <c r="NZT25" s="37"/>
      <c r="NZU25" s="37"/>
      <c r="NZV25" s="37"/>
      <c r="NZW25" s="37"/>
      <c r="NZX25" s="37"/>
      <c r="NZY25" s="37"/>
      <c r="NZZ25" s="37"/>
      <c r="OAA25" s="37"/>
      <c r="OAB25" s="37"/>
      <c r="OAC25" s="37"/>
      <c r="OAD25" s="37"/>
      <c r="OAE25" s="37"/>
      <c r="OAF25" s="37"/>
      <c r="OAG25" s="37"/>
      <c r="OAH25" s="37"/>
      <c r="OAI25" s="37"/>
      <c r="OAJ25" s="37"/>
      <c r="OAK25" s="37"/>
      <c r="OAL25" s="37"/>
      <c r="OAM25" s="37"/>
      <c r="OAN25" s="37"/>
      <c r="OAO25" s="37"/>
      <c r="OAP25" s="37"/>
      <c r="OAQ25" s="37"/>
      <c r="OAR25" s="37"/>
      <c r="OAS25" s="37"/>
      <c r="OAT25" s="37"/>
      <c r="OAU25" s="37"/>
      <c r="OAV25" s="37"/>
      <c r="OAW25" s="37"/>
      <c r="OAX25" s="37"/>
      <c r="OAY25" s="37"/>
      <c r="OAZ25" s="37"/>
      <c r="OBA25" s="37"/>
      <c r="OBB25" s="37"/>
      <c r="OBC25" s="37"/>
      <c r="OBD25" s="37"/>
      <c r="OBE25" s="37"/>
      <c r="OBF25" s="37"/>
      <c r="OBG25" s="37"/>
      <c r="OBH25" s="37"/>
      <c r="OBI25" s="37"/>
      <c r="OBJ25" s="37"/>
      <c r="OBK25" s="37"/>
      <c r="OBL25" s="37"/>
      <c r="OBM25" s="37"/>
      <c r="OBN25" s="37"/>
      <c r="OBO25" s="37"/>
      <c r="OBP25" s="37"/>
      <c r="OBQ25" s="37"/>
      <c r="OBR25" s="37"/>
      <c r="OBS25" s="37"/>
      <c r="OBT25" s="37"/>
      <c r="OBU25" s="37"/>
      <c r="OBV25" s="37"/>
      <c r="OBW25" s="37"/>
      <c r="OBX25" s="37"/>
      <c r="OBY25" s="37"/>
      <c r="OBZ25" s="37"/>
      <c r="OCA25" s="37"/>
      <c r="OCB25" s="37"/>
      <c r="OCC25" s="37"/>
      <c r="OCD25" s="37"/>
      <c r="OCE25" s="37"/>
      <c r="OCF25" s="37"/>
      <c r="OCG25" s="37"/>
      <c r="OCH25" s="37"/>
      <c r="OCI25" s="37"/>
      <c r="OCJ25" s="37"/>
      <c r="OCK25" s="37"/>
      <c r="OCL25" s="37"/>
      <c r="OCM25" s="37"/>
      <c r="OCN25" s="37"/>
      <c r="OCO25" s="37"/>
      <c r="OCP25" s="37"/>
      <c r="OCQ25" s="37"/>
      <c r="OCR25" s="37"/>
      <c r="OCS25" s="37"/>
      <c r="OCT25" s="37"/>
      <c r="OCU25" s="37"/>
      <c r="OCV25" s="37"/>
      <c r="OCW25" s="37"/>
      <c r="OCX25" s="37"/>
      <c r="OCY25" s="37"/>
      <c r="OCZ25" s="37"/>
      <c r="ODA25" s="37"/>
      <c r="ODB25" s="37"/>
      <c r="ODC25" s="37"/>
      <c r="ODD25" s="37"/>
      <c r="ODE25" s="37"/>
      <c r="ODF25" s="37"/>
      <c r="ODG25" s="37"/>
      <c r="ODH25" s="37"/>
      <c r="ODI25" s="37"/>
      <c r="ODJ25" s="37"/>
      <c r="ODK25" s="37"/>
      <c r="ODL25" s="37"/>
      <c r="ODM25" s="37"/>
      <c r="ODN25" s="37"/>
      <c r="ODO25" s="37"/>
      <c r="ODP25" s="37"/>
      <c r="ODQ25" s="37"/>
      <c r="ODR25" s="37"/>
      <c r="ODS25" s="37"/>
      <c r="ODT25" s="37"/>
      <c r="ODU25" s="37"/>
      <c r="ODV25" s="37"/>
      <c r="ODW25" s="37"/>
      <c r="ODX25" s="37"/>
      <c r="ODY25" s="37"/>
      <c r="ODZ25" s="37"/>
      <c r="OEA25" s="37"/>
      <c r="OEB25" s="37"/>
      <c r="OEC25" s="37"/>
      <c r="OED25" s="37"/>
      <c r="OEE25" s="37"/>
      <c r="OEF25" s="37"/>
      <c r="OEG25" s="37"/>
      <c r="OEH25" s="37"/>
      <c r="OEI25" s="37"/>
      <c r="OEJ25" s="37"/>
      <c r="OEK25" s="37"/>
      <c r="OEL25" s="37"/>
      <c r="OEM25" s="37"/>
      <c r="OEN25" s="37"/>
      <c r="OEO25" s="37"/>
      <c r="OEP25" s="37"/>
      <c r="OEQ25" s="37"/>
      <c r="OER25" s="37"/>
      <c r="OES25" s="37"/>
      <c r="OET25" s="37"/>
      <c r="OEU25" s="37"/>
      <c r="OEV25" s="37"/>
      <c r="OEW25" s="37"/>
      <c r="OEX25" s="37"/>
      <c r="OEY25" s="37"/>
      <c r="OEZ25" s="37"/>
      <c r="OFA25" s="37"/>
      <c r="OFB25" s="37"/>
      <c r="OFC25" s="37"/>
      <c r="OFD25" s="37"/>
      <c r="OFE25" s="37"/>
      <c r="OFF25" s="37"/>
      <c r="OFG25" s="37"/>
      <c r="OFH25" s="37"/>
      <c r="OFI25" s="37"/>
      <c r="OFJ25" s="37"/>
      <c r="OFK25" s="37"/>
      <c r="OFL25" s="37"/>
      <c r="OFM25" s="37"/>
      <c r="OFN25" s="37"/>
      <c r="OFO25" s="37"/>
      <c r="OFP25" s="37"/>
      <c r="OFQ25" s="37"/>
      <c r="OFR25" s="37"/>
      <c r="OFS25" s="37"/>
      <c r="OFT25" s="37"/>
      <c r="OFU25" s="37"/>
      <c r="OFV25" s="37"/>
      <c r="OFW25" s="37"/>
      <c r="OFX25" s="37"/>
      <c r="OFY25" s="37"/>
      <c r="OFZ25" s="37"/>
      <c r="OGA25" s="37"/>
      <c r="OGB25" s="37"/>
      <c r="OGC25" s="37"/>
      <c r="OGD25" s="37"/>
      <c r="OGE25" s="37"/>
      <c r="OGF25" s="37"/>
      <c r="OGG25" s="37"/>
      <c r="OGH25" s="37"/>
      <c r="OGI25" s="37"/>
      <c r="OGJ25" s="37"/>
      <c r="OGK25" s="37"/>
      <c r="OGL25" s="37"/>
      <c r="OGM25" s="37"/>
      <c r="OGN25" s="37"/>
      <c r="OGO25" s="37"/>
      <c r="OGP25" s="37"/>
      <c r="OGQ25" s="37"/>
      <c r="OGR25" s="37"/>
      <c r="OGS25" s="37"/>
      <c r="OGT25" s="37"/>
      <c r="OGU25" s="37"/>
      <c r="OGV25" s="37"/>
      <c r="OGW25" s="37"/>
      <c r="OGX25" s="37"/>
      <c r="OGY25" s="37"/>
      <c r="OGZ25" s="37"/>
      <c r="OHA25" s="37"/>
      <c r="OHB25" s="37"/>
      <c r="OHC25" s="37"/>
      <c r="OHD25" s="37"/>
      <c r="OHE25" s="37"/>
      <c r="OHF25" s="37"/>
      <c r="OHG25" s="37"/>
      <c r="OHH25" s="37"/>
      <c r="OHI25" s="37"/>
      <c r="OHJ25" s="37"/>
      <c r="OHK25" s="37"/>
      <c r="OHL25" s="37"/>
      <c r="OHM25" s="37"/>
      <c r="OHN25" s="37"/>
      <c r="OHO25" s="37"/>
      <c r="OHP25" s="37"/>
      <c r="OHQ25" s="37"/>
      <c r="OHR25" s="37"/>
      <c r="OHS25" s="37"/>
      <c r="OHT25" s="37"/>
      <c r="OHU25" s="37"/>
      <c r="OHV25" s="37"/>
      <c r="OHW25" s="37"/>
      <c r="OHX25" s="37"/>
      <c r="OHY25" s="37"/>
      <c r="OHZ25" s="37"/>
      <c r="OIA25" s="37"/>
      <c r="OIB25" s="37"/>
      <c r="OIC25" s="37"/>
      <c r="OID25" s="37"/>
      <c r="OIE25" s="37"/>
      <c r="OIF25" s="37"/>
      <c r="OIG25" s="37"/>
      <c r="OIH25" s="37"/>
      <c r="OII25" s="37"/>
      <c r="OIJ25" s="37"/>
      <c r="OIK25" s="37"/>
      <c r="OIL25" s="37"/>
      <c r="OIM25" s="37"/>
      <c r="OIN25" s="37"/>
      <c r="OIO25" s="37"/>
      <c r="OIP25" s="37"/>
      <c r="OIQ25" s="37"/>
      <c r="OIR25" s="37"/>
      <c r="OIS25" s="37"/>
      <c r="OIT25" s="37"/>
      <c r="OIU25" s="37"/>
      <c r="OIV25" s="37"/>
      <c r="OIW25" s="37"/>
      <c r="OIX25" s="37"/>
      <c r="OIY25" s="37"/>
      <c r="OIZ25" s="37"/>
      <c r="OJA25" s="37"/>
      <c r="OJB25" s="37"/>
      <c r="OJC25" s="37"/>
      <c r="OJD25" s="37"/>
      <c r="OJE25" s="37"/>
      <c r="OJF25" s="37"/>
      <c r="OJG25" s="37"/>
      <c r="OJH25" s="37"/>
      <c r="OJI25" s="37"/>
      <c r="OJJ25" s="37"/>
      <c r="OJK25" s="37"/>
      <c r="OJL25" s="37"/>
      <c r="OJM25" s="37"/>
      <c r="OJN25" s="37"/>
      <c r="OJO25" s="37"/>
      <c r="OJP25" s="37"/>
      <c r="OJQ25" s="37"/>
      <c r="OJR25" s="37"/>
      <c r="OJS25" s="37"/>
      <c r="OJT25" s="37"/>
      <c r="OJU25" s="37"/>
      <c r="OJV25" s="37"/>
      <c r="OJW25" s="37"/>
      <c r="OJX25" s="37"/>
      <c r="OJY25" s="37"/>
      <c r="OJZ25" s="37"/>
      <c r="OKA25" s="37"/>
      <c r="OKB25" s="37"/>
      <c r="OKC25" s="37"/>
      <c r="OKD25" s="37"/>
      <c r="OKE25" s="37"/>
      <c r="OKF25" s="37"/>
      <c r="OKG25" s="37"/>
      <c r="OKH25" s="37"/>
      <c r="OKI25" s="37"/>
      <c r="OKJ25" s="37"/>
      <c r="OKK25" s="37"/>
      <c r="OKL25" s="37"/>
      <c r="OKM25" s="37"/>
      <c r="OKN25" s="37"/>
      <c r="OKO25" s="37"/>
      <c r="OKP25" s="37"/>
      <c r="OKQ25" s="37"/>
      <c r="OKR25" s="37"/>
      <c r="OKS25" s="37"/>
      <c r="OKT25" s="37"/>
      <c r="OKU25" s="37"/>
      <c r="OKV25" s="37"/>
      <c r="OKW25" s="37"/>
      <c r="OKX25" s="37"/>
      <c r="OKY25" s="37"/>
      <c r="OKZ25" s="37"/>
      <c r="OLA25" s="37"/>
      <c r="OLB25" s="37"/>
      <c r="OLC25" s="37"/>
      <c r="OLD25" s="37"/>
      <c r="OLE25" s="37"/>
      <c r="OLF25" s="37"/>
      <c r="OLG25" s="37"/>
      <c r="OLH25" s="37"/>
      <c r="OLI25" s="37"/>
      <c r="OLJ25" s="37"/>
      <c r="OLK25" s="37"/>
      <c r="OLL25" s="37"/>
      <c r="OLM25" s="37"/>
      <c r="OLN25" s="37"/>
      <c r="OLO25" s="37"/>
      <c r="OLP25" s="37"/>
      <c r="OLQ25" s="37"/>
      <c r="OLR25" s="37"/>
      <c r="OLS25" s="37"/>
      <c r="OLT25" s="37"/>
      <c r="OLU25" s="37"/>
      <c r="OLV25" s="37"/>
      <c r="OLW25" s="37"/>
      <c r="OLX25" s="37"/>
      <c r="OLY25" s="37"/>
      <c r="OLZ25" s="37"/>
      <c r="OMA25" s="37"/>
      <c r="OMB25" s="37"/>
      <c r="OMC25" s="37"/>
      <c r="OMD25" s="37"/>
      <c r="OME25" s="37"/>
      <c r="OMF25" s="37"/>
      <c r="OMG25" s="37"/>
      <c r="OMH25" s="37"/>
      <c r="OMI25" s="37"/>
      <c r="OMJ25" s="37"/>
      <c r="OMK25" s="37"/>
      <c r="OML25" s="37"/>
      <c r="OMM25" s="37"/>
      <c r="OMN25" s="37"/>
      <c r="OMO25" s="37"/>
      <c r="OMP25" s="37"/>
      <c r="OMQ25" s="37"/>
      <c r="OMR25" s="37"/>
      <c r="OMS25" s="37"/>
      <c r="OMT25" s="37"/>
      <c r="OMU25" s="37"/>
      <c r="OMV25" s="37"/>
      <c r="OMW25" s="37"/>
      <c r="OMX25" s="37"/>
      <c r="OMY25" s="37"/>
      <c r="OMZ25" s="37"/>
      <c r="ONA25" s="37"/>
      <c r="ONB25" s="37"/>
      <c r="ONC25" s="37"/>
      <c r="OND25" s="37"/>
      <c r="ONE25" s="37"/>
      <c r="ONF25" s="37"/>
      <c r="ONG25" s="37"/>
      <c r="ONH25" s="37"/>
      <c r="ONI25" s="37"/>
      <c r="ONJ25" s="37"/>
      <c r="ONK25" s="37"/>
      <c r="ONL25" s="37"/>
      <c r="ONM25" s="37"/>
      <c r="ONN25" s="37"/>
      <c r="ONO25" s="37"/>
      <c r="ONP25" s="37"/>
      <c r="ONQ25" s="37"/>
      <c r="ONR25" s="37"/>
      <c r="ONS25" s="37"/>
      <c r="ONT25" s="37"/>
      <c r="ONU25" s="37"/>
      <c r="ONV25" s="37"/>
      <c r="ONW25" s="37"/>
      <c r="ONX25" s="37"/>
      <c r="ONY25" s="37"/>
      <c r="ONZ25" s="37"/>
      <c r="OOA25" s="37"/>
      <c r="OOB25" s="37"/>
      <c r="OOC25" s="37"/>
      <c r="OOD25" s="37"/>
      <c r="OOE25" s="37"/>
      <c r="OOF25" s="37"/>
      <c r="OOG25" s="37"/>
      <c r="OOH25" s="37"/>
      <c r="OOI25" s="37"/>
      <c r="OOJ25" s="37"/>
      <c r="OOK25" s="37"/>
      <c r="OOL25" s="37"/>
      <c r="OOM25" s="37"/>
      <c r="OON25" s="37"/>
      <c r="OOO25" s="37"/>
      <c r="OOP25" s="37"/>
      <c r="OOQ25" s="37"/>
      <c r="OOR25" s="37"/>
      <c r="OOS25" s="37"/>
      <c r="OOT25" s="37"/>
      <c r="OOU25" s="37"/>
      <c r="OOV25" s="37"/>
      <c r="OOW25" s="37"/>
      <c r="OOX25" s="37"/>
      <c r="OOY25" s="37"/>
      <c r="OOZ25" s="37"/>
      <c r="OPA25" s="37"/>
      <c r="OPB25" s="37"/>
      <c r="OPC25" s="37"/>
      <c r="OPD25" s="37"/>
      <c r="OPE25" s="37"/>
      <c r="OPF25" s="37"/>
      <c r="OPG25" s="37"/>
      <c r="OPH25" s="37"/>
      <c r="OPI25" s="37"/>
      <c r="OPJ25" s="37"/>
      <c r="OPK25" s="37"/>
      <c r="OPL25" s="37"/>
      <c r="OPM25" s="37"/>
      <c r="OPN25" s="37"/>
      <c r="OPO25" s="37"/>
      <c r="OPP25" s="37"/>
      <c r="OPQ25" s="37"/>
      <c r="OPR25" s="37"/>
      <c r="OPS25" s="37"/>
      <c r="OPT25" s="37"/>
      <c r="OPU25" s="37"/>
      <c r="OPV25" s="37"/>
      <c r="OPW25" s="37"/>
      <c r="OPX25" s="37"/>
      <c r="OPY25" s="37"/>
      <c r="OPZ25" s="37"/>
      <c r="OQA25" s="37"/>
      <c r="OQB25" s="37"/>
      <c r="OQC25" s="37"/>
      <c r="OQD25" s="37"/>
      <c r="OQE25" s="37"/>
      <c r="OQF25" s="37"/>
      <c r="OQG25" s="37"/>
      <c r="OQH25" s="37"/>
      <c r="OQI25" s="37"/>
      <c r="OQJ25" s="37"/>
      <c r="OQK25" s="37"/>
      <c r="OQL25" s="37"/>
      <c r="OQM25" s="37"/>
      <c r="OQN25" s="37"/>
      <c r="OQO25" s="37"/>
      <c r="OQP25" s="37"/>
      <c r="OQQ25" s="37"/>
      <c r="OQR25" s="37"/>
      <c r="OQS25" s="37"/>
      <c r="OQT25" s="37"/>
      <c r="OQU25" s="37"/>
      <c r="OQV25" s="37"/>
      <c r="OQW25" s="37"/>
      <c r="OQX25" s="37"/>
      <c r="OQY25" s="37"/>
      <c r="OQZ25" s="37"/>
      <c r="ORA25" s="37"/>
      <c r="ORB25" s="37"/>
      <c r="ORC25" s="37"/>
      <c r="ORD25" s="37"/>
      <c r="ORE25" s="37"/>
      <c r="ORF25" s="37"/>
      <c r="ORG25" s="37"/>
      <c r="ORH25" s="37"/>
      <c r="ORI25" s="37"/>
      <c r="ORJ25" s="37"/>
      <c r="ORK25" s="37"/>
      <c r="ORL25" s="37"/>
      <c r="ORM25" s="37"/>
      <c r="ORN25" s="37"/>
      <c r="ORO25" s="37"/>
      <c r="ORP25" s="37"/>
      <c r="ORQ25" s="37"/>
      <c r="ORR25" s="37"/>
      <c r="ORS25" s="37"/>
      <c r="ORT25" s="37"/>
      <c r="ORU25" s="37"/>
      <c r="ORV25" s="37"/>
      <c r="ORW25" s="37"/>
      <c r="ORX25" s="37"/>
      <c r="ORY25" s="37"/>
      <c r="ORZ25" s="37"/>
      <c r="OSA25" s="37"/>
      <c r="OSB25" s="37"/>
      <c r="OSC25" s="37"/>
      <c r="OSD25" s="37"/>
      <c r="OSE25" s="37"/>
      <c r="OSF25" s="37"/>
      <c r="OSG25" s="37"/>
      <c r="OSH25" s="37"/>
      <c r="OSI25" s="37"/>
      <c r="OSJ25" s="37"/>
      <c r="OSK25" s="37"/>
      <c r="OSL25" s="37"/>
      <c r="OSM25" s="37"/>
      <c r="OSN25" s="37"/>
      <c r="OSO25" s="37"/>
      <c r="OSP25" s="37"/>
      <c r="OSQ25" s="37"/>
      <c r="OSR25" s="37"/>
      <c r="OSS25" s="37"/>
      <c r="OST25" s="37"/>
      <c r="OSU25" s="37"/>
      <c r="OSV25" s="37"/>
      <c r="OSW25" s="37"/>
      <c r="OSX25" s="37"/>
      <c r="OSY25" s="37"/>
      <c r="OSZ25" s="37"/>
      <c r="OTA25" s="37"/>
      <c r="OTB25" s="37"/>
      <c r="OTC25" s="37"/>
      <c r="OTD25" s="37"/>
      <c r="OTE25" s="37"/>
      <c r="OTF25" s="37"/>
      <c r="OTG25" s="37"/>
      <c r="OTH25" s="37"/>
      <c r="OTI25" s="37"/>
      <c r="OTJ25" s="37"/>
      <c r="OTK25" s="37"/>
      <c r="OTL25" s="37"/>
      <c r="OTM25" s="37"/>
      <c r="OTN25" s="37"/>
      <c r="OTO25" s="37"/>
      <c r="OTP25" s="37"/>
      <c r="OTQ25" s="37"/>
      <c r="OTR25" s="37"/>
      <c r="OTS25" s="37"/>
      <c r="OTT25" s="37"/>
      <c r="OTU25" s="37"/>
      <c r="OTV25" s="37"/>
      <c r="OTW25" s="37"/>
      <c r="OTX25" s="37"/>
      <c r="OTY25" s="37"/>
      <c r="OTZ25" s="37"/>
      <c r="OUA25" s="37"/>
      <c r="OUB25" s="37"/>
      <c r="OUC25" s="37"/>
      <c r="OUD25" s="37"/>
      <c r="OUE25" s="37"/>
      <c r="OUF25" s="37"/>
      <c r="OUG25" s="37"/>
      <c r="OUH25" s="37"/>
      <c r="OUI25" s="37"/>
      <c r="OUJ25" s="37"/>
      <c r="OUK25" s="37"/>
      <c r="OUL25" s="37"/>
      <c r="OUM25" s="37"/>
      <c r="OUN25" s="37"/>
      <c r="OUO25" s="37"/>
      <c r="OUP25" s="37"/>
      <c r="OUQ25" s="37"/>
      <c r="OUR25" s="37"/>
      <c r="OUS25" s="37"/>
      <c r="OUT25" s="37"/>
      <c r="OUU25" s="37"/>
      <c r="OUV25" s="37"/>
      <c r="OUW25" s="37"/>
      <c r="OUX25" s="37"/>
      <c r="OUY25" s="37"/>
      <c r="OUZ25" s="37"/>
      <c r="OVA25" s="37"/>
      <c r="OVB25" s="37"/>
      <c r="OVC25" s="37"/>
      <c r="OVD25" s="37"/>
      <c r="OVE25" s="37"/>
      <c r="OVF25" s="37"/>
      <c r="OVG25" s="37"/>
      <c r="OVH25" s="37"/>
      <c r="OVI25" s="37"/>
      <c r="OVJ25" s="37"/>
      <c r="OVK25" s="37"/>
      <c r="OVL25" s="37"/>
      <c r="OVM25" s="37"/>
      <c r="OVN25" s="37"/>
      <c r="OVO25" s="37"/>
      <c r="OVP25" s="37"/>
      <c r="OVQ25" s="37"/>
      <c r="OVR25" s="37"/>
      <c r="OVS25" s="37"/>
      <c r="OVT25" s="37"/>
      <c r="OVU25" s="37"/>
      <c r="OVV25" s="37"/>
      <c r="OVW25" s="37"/>
      <c r="OVX25" s="37"/>
      <c r="OVY25" s="37"/>
      <c r="OVZ25" s="37"/>
      <c r="OWA25" s="37"/>
      <c r="OWB25" s="37"/>
      <c r="OWC25" s="37"/>
      <c r="OWD25" s="37"/>
      <c r="OWE25" s="37"/>
      <c r="OWF25" s="37"/>
      <c r="OWG25" s="37"/>
      <c r="OWH25" s="37"/>
      <c r="OWI25" s="37"/>
      <c r="OWJ25" s="37"/>
      <c r="OWK25" s="37"/>
      <c r="OWL25" s="37"/>
      <c r="OWM25" s="37"/>
      <c r="OWN25" s="37"/>
      <c r="OWO25" s="37"/>
      <c r="OWP25" s="37"/>
      <c r="OWQ25" s="37"/>
      <c r="OWR25" s="37"/>
      <c r="OWS25" s="37"/>
      <c r="OWT25" s="37"/>
      <c r="OWU25" s="37"/>
      <c r="OWV25" s="37"/>
      <c r="OWW25" s="37"/>
      <c r="OWX25" s="37"/>
      <c r="OWY25" s="37"/>
      <c r="OWZ25" s="37"/>
      <c r="OXA25" s="37"/>
      <c r="OXB25" s="37"/>
      <c r="OXC25" s="37"/>
      <c r="OXD25" s="37"/>
      <c r="OXE25" s="37"/>
      <c r="OXF25" s="37"/>
      <c r="OXG25" s="37"/>
      <c r="OXH25" s="37"/>
      <c r="OXI25" s="37"/>
      <c r="OXJ25" s="37"/>
      <c r="OXK25" s="37"/>
      <c r="OXL25" s="37"/>
      <c r="OXM25" s="37"/>
      <c r="OXN25" s="37"/>
      <c r="OXO25" s="37"/>
      <c r="OXP25" s="37"/>
      <c r="OXQ25" s="37"/>
      <c r="OXR25" s="37"/>
      <c r="OXS25" s="37"/>
      <c r="OXT25" s="37"/>
      <c r="OXU25" s="37"/>
      <c r="OXV25" s="37"/>
      <c r="OXW25" s="37"/>
      <c r="OXX25" s="37"/>
      <c r="OXY25" s="37"/>
      <c r="OXZ25" s="37"/>
      <c r="OYA25" s="37"/>
      <c r="OYB25" s="37"/>
      <c r="OYC25" s="37"/>
      <c r="OYD25" s="37"/>
      <c r="OYE25" s="37"/>
      <c r="OYF25" s="37"/>
      <c r="OYG25" s="37"/>
      <c r="OYH25" s="37"/>
      <c r="OYI25" s="37"/>
      <c r="OYJ25" s="37"/>
      <c r="OYK25" s="37"/>
      <c r="OYL25" s="37"/>
      <c r="OYM25" s="37"/>
      <c r="OYN25" s="37"/>
      <c r="OYO25" s="37"/>
      <c r="OYP25" s="37"/>
      <c r="OYQ25" s="37"/>
      <c r="OYR25" s="37"/>
      <c r="OYS25" s="37"/>
      <c r="OYT25" s="37"/>
      <c r="OYU25" s="37"/>
      <c r="OYV25" s="37"/>
      <c r="OYW25" s="37"/>
      <c r="OYX25" s="37"/>
      <c r="OYY25" s="37"/>
      <c r="OYZ25" s="37"/>
      <c r="OZA25" s="37"/>
      <c r="OZB25" s="37"/>
      <c r="OZC25" s="37"/>
      <c r="OZD25" s="37"/>
      <c r="OZE25" s="37"/>
      <c r="OZF25" s="37"/>
      <c r="OZG25" s="37"/>
      <c r="OZH25" s="37"/>
      <c r="OZI25" s="37"/>
      <c r="OZJ25" s="37"/>
      <c r="OZK25" s="37"/>
      <c r="OZL25" s="37"/>
      <c r="OZM25" s="37"/>
      <c r="OZN25" s="37"/>
      <c r="OZO25" s="37"/>
      <c r="OZP25" s="37"/>
      <c r="OZQ25" s="37"/>
      <c r="OZR25" s="37"/>
      <c r="OZS25" s="37"/>
      <c r="OZT25" s="37"/>
      <c r="OZU25" s="37"/>
      <c r="OZV25" s="37"/>
      <c r="OZW25" s="37"/>
      <c r="OZX25" s="37"/>
      <c r="OZY25" s="37"/>
      <c r="OZZ25" s="37"/>
      <c r="PAA25" s="37"/>
      <c r="PAB25" s="37"/>
      <c r="PAC25" s="37"/>
      <c r="PAD25" s="37"/>
      <c r="PAE25" s="37"/>
      <c r="PAF25" s="37"/>
      <c r="PAG25" s="37"/>
      <c r="PAH25" s="37"/>
      <c r="PAI25" s="37"/>
      <c r="PAJ25" s="37"/>
      <c r="PAK25" s="37"/>
      <c r="PAL25" s="37"/>
      <c r="PAM25" s="37"/>
      <c r="PAN25" s="37"/>
      <c r="PAO25" s="37"/>
      <c r="PAP25" s="37"/>
      <c r="PAQ25" s="37"/>
      <c r="PAR25" s="37"/>
      <c r="PAS25" s="37"/>
      <c r="PAT25" s="37"/>
      <c r="PAU25" s="37"/>
      <c r="PAV25" s="37"/>
      <c r="PAW25" s="37"/>
      <c r="PAX25" s="37"/>
      <c r="PAY25" s="37"/>
      <c r="PAZ25" s="37"/>
      <c r="PBA25" s="37"/>
      <c r="PBB25" s="37"/>
      <c r="PBC25" s="37"/>
      <c r="PBD25" s="37"/>
      <c r="PBE25" s="37"/>
      <c r="PBF25" s="37"/>
      <c r="PBG25" s="37"/>
      <c r="PBH25" s="37"/>
      <c r="PBI25" s="37"/>
      <c r="PBJ25" s="37"/>
      <c r="PBK25" s="37"/>
      <c r="PBL25" s="37"/>
      <c r="PBM25" s="37"/>
      <c r="PBN25" s="37"/>
      <c r="PBO25" s="37"/>
      <c r="PBP25" s="37"/>
      <c r="PBQ25" s="37"/>
      <c r="PBR25" s="37"/>
      <c r="PBS25" s="37"/>
      <c r="PBT25" s="37"/>
      <c r="PBU25" s="37"/>
      <c r="PBV25" s="37"/>
      <c r="PBW25" s="37"/>
      <c r="PBX25" s="37"/>
      <c r="PBY25" s="37"/>
      <c r="PBZ25" s="37"/>
      <c r="PCA25" s="37"/>
      <c r="PCB25" s="37"/>
      <c r="PCC25" s="37"/>
      <c r="PCD25" s="37"/>
      <c r="PCE25" s="37"/>
      <c r="PCF25" s="37"/>
      <c r="PCG25" s="37"/>
      <c r="PCH25" s="37"/>
      <c r="PCI25" s="37"/>
      <c r="PCJ25" s="37"/>
      <c r="PCK25" s="37"/>
      <c r="PCL25" s="37"/>
      <c r="PCM25" s="37"/>
      <c r="PCN25" s="37"/>
      <c r="PCO25" s="37"/>
      <c r="PCP25" s="37"/>
      <c r="PCQ25" s="37"/>
      <c r="PCR25" s="37"/>
      <c r="PCS25" s="37"/>
      <c r="PCT25" s="37"/>
      <c r="PCU25" s="37"/>
      <c r="PCV25" s="37"/>
      <c r="PCW25" s="37"/>
      <c r="PCX25" s="37"/>
      <c r="PCY25" s="37"/>
      <c r="PCZ25" s="37"/>
      <c r="PDA25" s="37"/>
      <c r="PDB25" s="37"/>
      <c r="PDC25" s="37"/>
      <c r="PDD25" s="37"/>
      <c r="PDE25" s="37"/>
      <c r="PDF25" s="37"/>
      <c r="PDG25" s="37"/>
      <c r="PDH25" s="37"/>
      <c r="PDI25" s="37"/>
      <c r="PDJ25" s="37"/>
      <c r="PDK25" s="37"/>
      <c r="PDL25" s="37"/>
      <c r="PDM25" s="37"/>
      <c r="PDN25" s="37"/>
      <c r="PDO25" s="37"/>
      <c r="PDP25" s="37"/>
      <c r="PDQ25" s="37"/>
      <c r="PDR25" s="37"/>
      <c r="PDS25" s="37"/>
      <c r="PDT25" s="37"/>
      <c r="PDU25" s="37"/>
      <c r="PDV25" s="37"/>
      <c r="PDW25" s="37"/>
      <c r="PDX25" s="37"/>
      <c r="PDY25" s="37"/>
      <c r="PDZ25" s="37"/>
      <c r="PEA25" s="37"/>
      <c r="PEB25" s="37"/>
      <c r="PEC25" s="37"/>
      <c r="PED25" s="37"/>
      <c r="PEE25" s="37"/>
      <c r="PEF25" s="37"/>
      <c r="PEG25" s="37"/>
      <c r="PEH25" s="37"/>
      <c r="PEI25" s="37"/>
      <c r="PEJ25" s="37"/>
      <c r="PEK25" s="37"/>
      <c r="PEL25" s="37"/>
      <c r="PEM25" s="37"/>
      <c r="PEN25" s="37"/>
      <c r="PEO25" s="37"/>
      <c r="PEP25" s="37"/>
      <c r="PEQ25" s="37"/>
      <c r="PER25" s="37"/>
      <c r="PES25" s="37"/>
      <c r="PET25" s="37"/>
      <c r="PEU25" s="37"/>
      <c r="PEV25" s="37"/>
      <c r="PEW25" s="37"/>
      <c r="PEX25" s="37"/>
      <c r="PEY25" s="37"/>
      <c r="PEZ25" s="37"/>
      <c r="PFA25" s="37"/>
      <c r="PFB25" s="37"/>
      <c r="PFC25" s="37"/>
      <c r="PFD25" s="37"/>
      <c r="PFE25" s="37"/>
      <c r="PFF25" s="37"/>
      <c r="PFG25" s="37"/>
      <c r="PFH25" s="37"/>
      <c r="PFI25" s="37"/>
      <c r="PFJ25" s="37"/>
      <c r="PFK25" s="37"/>
      <c r="PFL25" s="37"/>
      <c r="PFM25" s="37"/>
      <c r="PFN25" s="37"/>
      <c r="PFO25" s="37"/>
      <c r="PFP25" s="37"/>
      <c r="PFQ25" s="37"/>
      <c r="PFR25" s="37"/>
      <c r="PFS25" s="37"/>
      <c r="PFT25" s="37"/>
      <c r="PFU25" s="37"/>
      <c r="PFV25" s="37"/>
      <c r="PFW25" s="37"/>
      <c r="PFX25" s="37"/>
      <c r="PFY25" s="37"/>
      <c r="PFZ25" s="37"/>
      <c r="PGA25" s="37"/>
      <c r="PGB25" s="37"/>
      <c r="PGC25" s="37"/>
      <c r="PGD25" s="37"/>
      <c r="PGE25" s="37"/>
      <c r="PGF25" s="37"/>
      <c r="PGG25" s="37"/>
      <c r="PGH25" s="37"/>
      <c r="PGI25" s="37"/>
      <c r="PGJ25" s="37"/>
      <c r="PGK25" s="37"/>
      <c r="PGL25" s="37"/>
      <c r="PGM25" s="37"/>
      <c r="PGN25" s="37"/>
      <c r="PGO25" s="37"/>
      <c r="PGP25" s="37"/>
      <c r="PGQ25" s="37"/>
      <c r="PGR25" s="37"/>
      <c r="PGS25" s="37"/>
      <c r="PGT25" s="37"/>
      <c r="PGU25" s="37"/>
      <c r="PGV25" s="37"/>
      <c r="PGW25" s="37"/>
      <c r="PGX25" s="37"/>
      <c r="PGY25" s="37"/>
      <c r="PGZ25" s="37"/>
      <c r="PHA25" s="37"/>
      <c r="PHB25" s="37"/>
      <c r="PHC25" s="37"/>
      <c r="PHD25" s="37"/>
      <c r="PHE25" s="37"/>
      <c r="PHF25" s="37"/>
      <c r="PHG25" s="37"/>
      <c r="PHH25" s="37"/>
      <c r="PHI25" s="37"/>
      <c r="PHJ25" s="37"/>
      <c r="PHK25" s="37"/>
      <c r="PHL25" s="37"/>
      <c r="PHM25" s="37"/>
      <c r="PHN25" s="37"/>
      <c r="PHO25" s="37"/>
      <c r="PHP25" s="37"/>
      <c r="PHQ25" s="37"/>
      <c r="PHR25" s="37"/>
      <c r="PHS25" s="37"/>
      <c r="PHT25" s="37"/>
      <c r="PHU25" s="37"/>
      <c r="PHV25" s="37"/>
      <c r="PHW25" s="37"/>
      <c r="PHX25" s="37"/>
      <c r="PHY25" s="37"/>
      <c r="PHZ25" s="37"/>
      <c r="PIA25" s="37"/>
      <c r="PIB25" s="37"/>
      <c r="PIC25" s="37"/>
      <c r="PID25" s="37"/>
      <c r="PIE25" s="37"/>
      <c r="PIF25" s="37"/>
      <c r="PIG25" s="37"/>
      <c r="PIH25" s="37"/>
      <c r="PII25" s="37"/>
      <c r="PIJ25" s="37"/>
      <c r="PIK25" s="37"/>
      <c r="PIL25" s="37"/>
      <c r="PIM25" s="37"/>
      <c r="PIN25" s="37"/>
      <c r="PIO25" s="37"/>
      <c r="PIP25" s="37"/>
      <c r="PIQ25" s="37"/>
      <c r="PIR25" s="37"/>
      <c r="PIS25" s="37"/>
      <c r="PIT25" s="37"/>
      <c r="PIU25" s="37"/>
      <c r="PIV25" s="37"/>
      <c r="PIW25" s="37"/>
      <c r="PIX25" s="37"/>
      <c r="PIY25" s="37"/>
      <c r="PIZ25" s="37"/>
      <c r="PJA25" s="37"/>
      <c r="PJB25" s="37"/>
      <c r="PJC25" s="37"/>
      <c r="PJD25" s="37"/>
      <c r="PJE25" s="37"/>
      <c r="PJF25" s="37"/>
      <c r="PJG25" s="37"/>
      <c r="PJH25" s="37"/>
      <c r="PJI25" s="37"/>
      <c r="PJJ25" s="37"/>
      <c r="PJK25" s="37"/>
      <c r="PJL25" s="37"/>
      <c r="PJM25" s="37"/>
      <c r="PJN25" s="37"/>
      <c r="PJO25" s="37"/>
      <c r="PJP25" s="37"/>
      <c r="PJQ25" s="37"/>
      <c r="PJR25" s="37"/>
      <c r="PJS25" s="37"/>
      <c r="PJT25" s="37"/>
      <c r="PJU25" s="37"/>
      <c r="PJV25" s="37"/>
      <c r="PJW25" s="37"/>
      <c r="PJX25" s="37"/>
      <c r="PJY25" s="37"/>
      <c r="PJZ25" s="37"/>
      <c r="PKA25" s="37"/>
      <c r="PKB25" s="37"/>
      <c r="PKC25" s="37"/>
      <c r="PKD25" s="37"/>
      <c r="PKE25" s="37"/>
      <c r="PKF25" s="37"/>
      <c r="PKG25" s="37"/>
      <c r="PKH25" s="37"/>
      <c r="PKI25" s="37"/>
      <c r="PKJ25" s="37"/>
      <c r="PKK25" s="37"/>
      <c r="PKL25" s="37"/>
      <c r="PKM25" s="37"/>
      <c r="PKN25" s="37"/>
      <c r="PKO25" s="37"/>
      <c r="PKP25" s="37"/>
      <c r="PKQ25" s="37"/>
      <c r="PKR25" s="37"/>
      <c r="PKS25" s="37"/>
      <c r="PKT25" s="37"/>
      <c r="PKU25" s="37"/>
      <c r="PKV25" s="37"/>
      <c r="PKW25" s="37"/>
      <c r="PKX25" s="37"/>
      <c r="PKY25" s="37"/>
      <c r="PKZ25" s="37"/>
      <c r="PLA25" s="37"/>
      <c r="PLB25" s="37"/>
      <c r="PLC25" s="37"/>
      <c r="PLD25" s="37"/>
      <c r="PLE25" s="37"/>
      <c r="PLF25" s="37"/>
      <c r="PLG25" s="37"/>
      <c r="PLH25" s="37"/>
      <c r="PLI25" s="37"/>
      <c r="PLJ25" s="37"/>
      <c r="PLK25" s="37"/>
      <c r="PLL25" s="37"/>
      <c r="PLM25" s="37"/>
      <c r="PLN25" s="37"/>
      <c r="PLO25" s="37"/>
      <c r="PLP25" s="37"/>
      <c r="PLQ25" s="37"/>
      <c r="PLR25" s="37"/>
      <c r="PLS25" s="37"/>
      <c r="PLT25" s="37"/>
      <c r="PLU25" s="37"/>
      <c r="PLV25" s="37"/>
      <c r="PLW25" s="37"/>
      <c r="PLX25" s="37"/>
      <c r="PLY25" s="37"/>
      <c r="PLZ25" s="37"/>
      <c r="PMA25" s="37"/>
      <c r="PMB25" s="37"/>
      <c r="PMC25" s="37"/>
      <c r="PMD25" s="37"/>
      <c r="PME25" s="37"/>
      <c r="PMF25" s="37"/>
      <c r="PMG25" s="37"/>
      <c r="PMH25" s="37"/>
      <c r="PMI25" s="37"/>
      <c r="PMJ25" s="37"/>
      <c r="PMK25" s="37"/>
      <c r="PML25" s="37"/>
      <c r="PMM25" s="37"/>
      <c r="PMN25" s="37"/>
      <c r="PMO25" s="37"/>
      <c r="PMP25" s="37"/>
      <c r="PMQ25" s="37"/>
      <c r="PMR25" s="37"/>
      <c r="PMS25" s="37"/>
      <c r="PMT25" s="37"/>
      <c r="PMU25" s="37"/>
      <c r="PMV25" s="37"/>
      <c r="PMW25" s="37"/>
      <c r="PMX25" s="37"/>
      <c r="PMY25" s="37"/>
      <c r="PMZ25" s="37"/>
      <c r="PNA25" s="37"/>
      <c r="PNB25" s="37"/>
      <c r="PNC25" s="37"/>
      <c r="PND25" s="37"/>
      <c r="PNE25" s="37"/>
      <c r="PNF25" s="37"/>
      <c r="PNG25" s="37"/>
      <c r="PNH25" s="37"/>
      <c r="PNI25" s="37"/>
      <c r="PNJ25" s="37"/>
      <c r="PNK25" s="37"/>
      <c r="PNL25" s="37"/>
      <c r="PNM25" s="37"/>
      <c r="PNN25" s="37"/>
      <c r="PNO25" s="37"/>
      <c r="PNP25" s="37"/>
      <c r="PNQ25" s="37"/>
      <c r="PNR25" s="37"/>
      <c r="PNS25" s="37"/>
      <c r="PNT25" s="37"/>
      <c r="PNU25" s="37"/>
      <c r="PNV25" s="37"/>
      <c r="PNW25" s="37"/>
      <c r="PNX25" s="37"/>
      <c r="PNY25" s="37"/>
      <c r="PNZ25" s="37"/>
      <c r="POA25" s="37"/>
      <c r="POB25" s="37"/>
      <c r="POC25" s="37"/>
      <c r="POD25" s="37"/>
      <c r="POE25" s="37"/>
      <c r="POF25" s="37"/>
      <c r="POG25" s="37"/>
      <c r="POH25" s="37"/>
      <c r="POI25" s="37"/>
      <c r="POJ25" s="37"/>
      <c r="POK25" s="37"/>
      <c r="POL25" s="37"/>
      <c r="POM25" s="37"/>
      <c r="PON25" s="37"/>
      <c r="POO25" s="37"/>
      <c r="POP25" s="37"/>
      <c r="POQ25" s="37"/>
      <c r="POR25" s="37"/>
      <c r="POS25" s="37"/>
      <c r="POT25" s="37"/>
      <c r="POU25" s="37"/>
      <c r="POV25" s="37"/>
      <c r="POW25" s="37"/>
      <c r="POX25" s="37"/>
      <c r="POY25" s="37"/>
      <c r="POZ25" s="37"/>
      <c r="PPA25" s="37"/>
      <c r="PPB25" s="37"/>
      <c r="PPC25" s="37"/>
      <c r="PPD25" s="37"/>
      <c r="PPE25" s="37"/>
      <c r="PPF25" s="37"/>
      <c r="PPG25" s="37"/>
      <c r="PPH25" s="37"/>
      <c r="PPI25" s="37"/>
      <c r="PPJ25" s="37"/>
      <c r="PPK25" s="37"/>
      <c r="PPL25" s="37"/>
      <c r="PPM25" s="37"/>
      <c r="PPN25" s="37"/>
      <c r="PPO25" s="37"/>
      <c r="PPP25" s="37"/>
      <c r="PPQ25" s="37"/>
      <c r="PPR25" s="37"/>
      <c r="PPS25" s="37"/>
      <c r="PPT25" s="37"/>
      <c r="PPU25" s="37"/>
      <c r="PPV25" s="37"/>
      <c r="PPW25" s="37"/>
      <c r="PPX25" s="37"/>
      <c r="PPY25" s="37"/>
      <c r="PPZ25" s="37"/>
      <c r="PQA25" s="37"/>
      <c r="PQB25" s="37"/>
      <c r="PQC25" s="37"/>
      <c r="PQD25" s="37"/>
      <c r="PQE25" s="37"/>
      <c r="PQF25" s="37"/>
      <c r="PQG25" s="37"/>
      <c r="PQH25" s="37"/>
      <c r="PQI25" s="37"/>
      <c r="PQJ25" s="37"/>
      <c r="PQK25" s="37"/>
      <c r="PQL25" s="37"/>
      <c r="PQM25" s="37"/>
      <c r="PQN25" s="37"/>
      <c r="PQO25" s="37"/>
      <c r="PQP25" s="37"/>
      <c r="PQQ25" s="37"/>
      <c r="PQR25" s="37"/>
      <c r="PQS25" s="37"/>
      <c r="PQT25" s="37"/>
      <c r="PQU25" s="37"/>
      <c r="PQV25" s="37"/>
      <c r="PQW25" s="37"/>
      <c r="PQX25" s="37"/>
      <c r="PQY25" s="37"/>
      <c r="PQZ25" s="37"/>
      <c r="PRA25" s="37"/>
      <c r="PRB25" s="37"/>
      <c r="PRC25" s="37"/>
      <c r="PRD25" s="37"/>
      <c r="PRE25" s="37"/>
      <c r="PRF25" s="37"/>
      <c r="PRG25" s="37"/>
      <c r="PRH25" s="37"/>
      <c r="PRI25" s="37"/>
      <c r="PRJ25" s="37"/>
      <c r="PRK25" s="37"/>
      <c r="PRL25" s="37"/>
      <c r="PRM25" s="37"/>
      <c r="PRN25" s="37"/>
      <c r="PRO25" s="37"/>
      <c r="PRP25" s="37"/>
      <c r="PRQ25" s="37"/>
      <c r="PRR25" s="37"/>
      <c r="PRS25" s="37"/>
      <c r="PRT25" s="37"/>
      <c r="PRU25" s="37"/>
      <c r="PRV25" s="37"/>
      <c r="PRW25" s="37"/>
      <c r="PRX25" s="37"/>
      <c r="PRY25" s="37"/>
      <c r="PRZ25" s="37"/>
      <c r="PSA25" s="37"/>
      <c r="PSB25" s="37"/>
      <c r="PSC25" s="37"/>
      <c r="PSD25" s="37"/>
      <c r="PSE25" s="37"/>
      <c r="PSF25" s="37"/>
      <c r="PSG25" s="37"/>
      <c r="PSH25" s="37"/>
      <c r="PSI25" s="37"/>
      <c r="PSJ25" s="37"/>
      <c r="PSK25" s="37"/>
      <c r="PSL25" s="37"/>
      <c r="PSM25" s="37"/>
      <c r="PSN25" s="37"/>
      <c r="PSO25" s="37"/>
      <c r="PSP25" s="37"/>
      <c r="PSQ25" s="37"/>
      <c r="PSR25" s="37"/>
      <c r="PSS25" s="37"/>
      <c r="PST25" s="37"/>
      <c r="PSU25" s="37"/>
      <c r="PSV25" s="37"/>
      <c r="PSW25" s="37"/>
      <c r="PSX25" s="37"/>
      <c r="PSY25" s="37"/>
      <c r="PSZ25" s="37"/>
      <c r="PTA25" s="37"/>
      <c r="PTB25" s="37"/>
      <c r="PTC25" s="37"/>
      <c r="PTD25" s="37"/>
      <c r="PTE25" s="37"/>
      <c r="PTF25" s="37"/>
      <c r="PTG25" s="37"/>
      <c r="PTH25" s="37"/>
      <c r="PTI25" s="37"/>
      <c r="PTJ25" s="37"/>
      <c r="PTK25" s="37"/>
      <c r="PTL25" s="37"/>
      <c r="PTM25" s="37"/>
      <c r="PTN25" s="37"/>
      <c r="PTO25" s="37"/>
      <c r="PTP25" s="37"/>
      <c r="PTQ25" s="37"/>
      <c r="PTR25" s="37"/>
      <c r="PTS25" s="37"/>
      <c r="PTT25" s="37"/>
      <c r="PTU25" s="37"/>
      <c r="PTV25" s="37"/>
      <c r="PTW25" s="37"/>
      <c r="PTX25" s="37"/>
      <c r="PTY25" s="37"/>
      <c r="PTZ25" s="37"/>
      <c r="PUA25" s="37"/>
      <c r="PUB25" s="37"/>
      <c r="PUC25" s="37"/>
      <c r="PUD25" s="37"/>
      <c r="PUE25" s="37"/>
      <c r="PUF25" s="37"/>
      <c r="PUG25" s="37"/>
      <c r="PUH25" s="37"/>
      <c r="PUI25" s="37"/>
      <c r="PUJ25" s="37"/>
      <c r="PUK25" s="37"/>
      <c r="PUL25" s="37"/>
      <c r="PUM25" s="37"/>
      <c r="PUN25" s="37"/>
      <c r="PUO25" s="37"/>
      <c r="PUP25" s="37"/>
      <c r="PUQ25" s="37"/>
      <c r="PUR25" s="37"/>
      <c r="PUS25" s="37"/>
      <c r="PUT25" s="37"/>
      <c r="PUU25" s="37"/>
      <c r="PUV25" s="37"/>
      <c r="PUW25" s="37"/>
      <c r="PUX25" s="37"/>
      <c r="PUY25" s="37"/>
      <c r="PUZ25" s="37"/>
      <c r="PVA25" s="37"/>
      <c r="PVB25" s="37"/>
      <c r="PVC25" s="37"/>
      <c r="PVD25" s="37"/>
      <c r="PVE25" s="37"/>
      <c r="PVF25" s="37"/>
      <c r="PVG25" s="37"/>
      <c r="PVH25" s="37"/>
      <c r="PVI25" s="37"/>
      <c r="PVJ25" s="37"/>
      <c r="PVK25" s="37"/>
      <c r="PVL25" s="37"/>
      <c r="PVM25" s="37"/>
      <c r="PVN25" s="37"/>
      <c r="PVO25" s="37"/>
      <c r="PVP25" s="37"/>
      <c r="PVQ25" s="37"/>
      <c r="PVR25" s="37"/>
      <c r="PVS25" s="37"/>
      <c r="PVT25" s="37"/>
      <c r="PVU25" s="37"/>
      <c r="PVV25" s="37"/>
      <c r="PVW25" s="37"/>
      <c r="PVX25" s="37"/>
      <c r="PVY25" s="37"/>
      <c r="PVZ25" s="37"/>
      <c r="PWA25" s="37"/>
      <c r="PWB25" s="37"/>
      <c r="PWC25" s="37"/>
      <c r="PWD25" s="37"/>
      <c r="PWE25" s="37"/>
      <c r="PWF25" s="37"/>
      <c r="PWG25" s="37"/>
      <c r="PWH25" s="37"/>
      <c r="PWI25" s="37"/>
      <c r="PWJ25" s="37"/>
      <c r="PWK25" s="37"/>
      <c r="PWL25" s="37"/>
      <c r="PWM25" s="37"/>
      <c r="PWN25" s="37"/>
      <c r="PWO25" s="37"/>
      <c r="PWP25" s="37"/>
      <c r="PWQ25" s="37"/>
      <c r="PWR25" s="37"/>
      <c r="PWS25" s="37"/>
      <c r="PWT25" s="37"/>
      <c r="PWU25" s="37"/>
      <c r="PWV25" s="37"/>
      <c r="PWW25" s="37"/>
      <c r="PWX25" s="37"/>
      <c r="PWY25" s="37"/>
      <c r="PWZ25" s="37"/>
      <c r="PXA25" s="37"/>
      <c r="PXB25" s="37"/>
      <c r="PXC25" s="37"/>
      <c r="PXD25" s="37"/>
      <c r="PXE25" s="37"/>
      <c r="PXF25" s="37"/>
      <c r="PXG25" s="37"/>
      <c r="PXH25" s="37"/>
      <c r="PXI25" s="37"/>
      <c r="PXJ25" s="37"/>
      <c r="PXK25" s="37"/>
      <c r="PXL25" s="37"/>
      <c r="PXM25" s="37"/>
      <c r="PXN25" s="37"/>
      <c r="PXO25" s="37"/>
      <c r="PXP25" s="37"/>
      <c r="PXQ25" s="37"/>
      <c r="PXR25" s="37"/>
      <c r="PXS25" s="37"/>
      <c r="PXT25" s="37"/>
      <c r="PXU25" s="37"/>
      <c r="PXV25" s="37"/>
      <c r="PXW25" s="37"/>
      <c r="PXX25" s="37"/>
      <c r="PXY25" s="37"/>
      <c r="PXZ25" s="37"/>
      <c r="PYA25" s="37"/>
      <c r="PYB25" s="37"/>
      <c r="PYC25" s="37"/>
      <c r="PYD25" s="37"/>
      <c r="PYE25" s="37"/>
      <c r="PYF25" s="37"/>
      <c r="PYG25" s="37"/>
      <c r="PYH25" s="37"/>
      <c r="PYI25" s="37"/>
      <c r="PYJ25" s="37"/>
      <c r="PYK25" s="37"/>
      <c r="PYL25" s="37"/>
      <c r="PYM25" s="37"/>
      <c r="PYN25" s="37"/>
      <c r="PYO25" s="37"/>
      <c r="PYP25" s="37"/>
      <c r="PYQ25" s="37"/>
      <c r="PYR25" s="37"/>
      <c r="PYS25" s="37"/>
      <c r="PYT25" s="37"/>
      <c r="PYU25" s="37"/>
      <c r="PYV25" s="37"/>
      <c r="PYW25" s="37"/>
      <c r="PYX25" s="37"/>
      <c r="PYY25" s="37"/>
      <c r="PYZ25" s="37"/>
      <c r="PZA25" s="37"/>
      <c r="PZB25" s="37"/>
      <c r="PZC25" s="37"/>
      <c r="PZD25" s="37"/>
      <c r="PZE25" s="37"/>
      <c r="PZF25" s="37"/>
      <c r="PZG25" s="37"/>
      <c r="PZH25" s="37"/>
      <c r="PZI25" s="37"/>
      <c r="PZJ25" s="37"/>
      <c r="PZK25" s="37"/>
      <c r="PZL25" s="37"/>
      <c r="PZM25" s="37"/>
      <c r="PZN25" s="37"/>
      <c r="PZO25" s="37"/>
      <c r="PZP25" s="37"/>
      <c r="PZQ25" s="37"/>
      <c r="PZR25" s="37"/>
      <c r="PZS25" s="37"/>
      <c r="PZT25" s="37"/>
      <c r="PZU25" s="37"/>
      <c r="PZV25" s="37"/>
      <c r="PZW25" s="37"/>
      <c r="PZX25" s="37"/>
      <c r="PZY25" s="37"/>
      <c r="PZZ25" s="37"/>
      <c r="QAA25" s="37"/>
      <c r="QAB25" s="37"/>
      <c r="QAC25" s="37"/>
      <c r="QAD25" s="37"/>
      <c r="QAE25" s="37"/>
      <c r="QAF25" s="37"/>
      <c r="QAG25" s="37"/>
      <c r="QAH25" s="37"/>
      <c r="QAI25" s="37"/>
      <c r="QAJ25" s="37"/>
      <c r="QAK25" s="37"/>
      <c r="QAL25" s="37"/>
      <c r="QAM25" s="37"/>
      <c r="QAN25" s="37"/>
      <c r="QAO25" s="37"/>
      <c r="QAP25" s="37"/>
      <c r="QAQ25" s="37"/>
      <c r="QAR25" s="37"/>
      <c r="QAS25" s="37"/>
      <c r="QAT25" s="37"/>
      <c r="QAU25" s="37"/>
      <c r="QAV25" s="37"/>
      <c r="QAW25" s="37"/>
      <c r="QAX25" s="37"/>
      <c r="QAY25" s="37"/>
      <c r="QAZ25" s="37"/>
      <c r="QBA25" s="37"/>
      <c r="QBB25" s="37"/>
      <c r="QBC25" s="37"/>
      <c r="QBD25" s="37"/>
      <c r="QBE25" s="37"/>
      <c r="QBF25" s="37"/>
      <c r="QBG25" s="37"/>
      <c r="QBH25" s="37"/>
      <c r="QBI25" s="37"/>
      <c r="QBJ25" s="37"/>
      <c r="QBK25" s="37"/>
      <c r="QBL25" s="37"/>
      <c r="QBM25" s="37"/>
      <c r="QBN25" s="37"/>
      <c r="QBO25" s="37"/>
      <c r="QBP25" s="37"/>
      <c r="QBQ25" s="37"/>
      <c r="QBR25" s="37"/>
      <c r="QBS25" s="37"/>
      <c r="QBT25" s="37"/>
      <c r="QBU25" s="37"/>
      <c r="QBV25" s="37"/>
      <c r="QBW25" s="37"/>
      <c r="QBX25" s="37"/>
      <c r="QBY25" s="37"/>
      <c r="QBZ25" s="37"/>
      <c r="QCA25" s="37"/>
      <c r="QCB25" s="37"/>
      <c r="QCC25" s="37"/>
      <c r="QCD25" s="37"/>
      <c r="QCE25" s="37"/>
      <c r="QCF25" s="37"/>
      <c r="QCG25" s="37"/>
      <c r="QCH25" s="37"/>
      <c r="QCI25" s="37"/>
      <c r="QCJ25" s="37"/>
      <c r="QCK25" s="37"/>
      <c r="QCL25" s="37"/>
      <c r="QCM25" s="37"/>
      <c r="QCN25" s="37"/>
      <c r="QCO25" s="37"/>
      <c r="QCP25" s="37"/>
      <c r="QCQ25" s="37"/>
      <c r="QCR25" s="37"/>
      <c r="QCS25" s="37"/>
      <c r="QCT25" s="37"/>
      <c r="QCU25" s="37"/>
      <c r="QCV25" s="37"/>
      <c r="QCW25" s="37"/>
      <c r="QCX25" s="37"/>
      <c r="QCY25" s="37"/>
      <c r="QCZ25" s="37"/>
      <c r="QDA25" s="37"/>
      <c r="QDB25" s="37"/>
      <c r="QDC25" s="37"/>
      <c r="QDD25" s="37"/>
      <c r="QDE25" s="37"/>
      <c r="QDF25" s="37"/>
      <c r="QDG25" s="37"/>
      <c r="QDH25" s="37"/>
      <c r="QDI25" s="37"/>
      <c r="QDJ25" s="37"/>
      <c r="QDK25" s="37"/>
      <c r="QDL25" s="37"/>
      <c r="QDM25" s="37"/>
      <c r="QDN25" s="37"/>
      <c r="QDO25" s="37"/>
      <c r="QDP25" s="37"/>
      <c r="QDQ25" s="37"/>
      <c r="QDR25" s="37"/>
      <c r="QDS25" s="37"/>
      <c r="QDT25" s="37"/>
      <c r="QDU25" s="37"/>
      <c r="QDV25" s="37"/>
      <c r="QDW25" s="37"/>
      <c r="QDX25" s="37"/>
      <c r="QDY25" s="37"/>
      <c r="QDZ25" s="37"/>
      <c r="QEA25" s="37"/>
      <c r="QEB25" s="37"/>
      <c r="QEC25" s="37"/>
      <c r="QED25" s="37"/>
      <c r="QEE25" s="37"/>
      <c r="QEF25" s="37"/>
      <c r="QEG25" s="37"/>
      <c r="QEH25" s="37"/>
      <c r="QEI25" s="37"/>
      <c r="QEJ25" s="37"/>
      <c r="QEK25" s="37"/>
      <c r="QEL25" s="37"/>
      <c r="QEM25" s="37"/>
      <c r="QEN25" s="37"/>
      <c r="QEO25" s="37"/>
      <c r="QEP25" s="37"/>
      <c r="QEQ25" s="37"/>
      <c r="QER25" s="37"/>
      <c r="QES25" s="37"/>
      <c r="QET25" s="37"/>
      <c r="QEU25" s="37"/>
      <c r="QEV25" s="37"/>
      <c r="QEW25" s="37"/>
      <c r="QEX25" s="37"/>
      <c r="QEY25" s="37"/>
      <c r="QEZ25" s="37"/>
      <c r="QFA25" s="37"/>
      <c r="QFB25" s="37"/>
      <c r="QFC25" s="37"/>
      <c r="QFD25" s="37"/>
      <c r="QFE25" s="37"/>
      <c r="QFF25" s="37"/>
      <c r="QFG25" s="37"/>
      <c r="QFH25" s="37"/>
      <c r="QFI25" s="37"/>
      <c r="QFJ25" s="37"/>
      <c r="QFK25" s="37"/>
      <c r="QFL25" s="37"/>
      <c r="QFM25" s="37"/>
      <c r="QFN25" s="37"/>
      <c r="QFO25" s="37"/>
      <c r="QFP25" s="37"/>
      <c r="QFQ25" s="37"/>
      <c r="QFR25" s="37"/>
      <c r="QFS25" s="37"/>
      <c r="QFT25" s="37"/>
      <c r="QFU25" s="37"/>
      <c r="QFV25" s="37"/>
      <c r="QFW25" s="37"/>
      <c r="QFX25" s="37"/>
      <c r="QFY25" s="37"/>
      <c r="QFZ25" s="37"/>
      <c r="QGA25" s="37"/>
      <c r="QGB25" s="37"/>
      <c r="QGC25" s="37"/>
      <c r="QGD25" s="37"/>
      <c r="QGE25" s="37"/>
      <c r="QGF25" s="37"/>
      <c r="QGG25" s="37"/>
      <c r="QGH25" s="37"/>
      <c r="QGI25" s="37"/>
      <c r="QGJ25" s="37"/>
      <c r="QGK25" s="37"/>
      <c r="QGL25" s="37"/>
      <c r="QGM25" s="37"/>
      <c r="QGN25" s="37"/>
      <c r="QGO25" s="37"/>
      <c r="QGP25" s="37"/>
      <c r="QGQ25" s="37"/>
      <c r="QGR25" s="37"/>
      <c r="QGS25" s="37"/>
      <c r="QGT25" s="37"/>
      <c r="QGU25" s="37"/>
      <c r="QGV25" s="37"/>
      <c r="QGW25" s="37"/>
      <c r="QGX25" s="37"/>
      <c r="QGY25" s="37"/>
      <c r="QGZ25" s="37"/>
      <c r="QHA25" s="37"/>
      <c r="QHB25" s="37"/>
      <c r="QHC25" s="37"/>
      <c r="QHD25" s="37"/>
      <c r="QHE25" s="37"/>
      <c r="QHF25" s="37"/>
      <c r="QHG25" s="37"/>
      <c r="QHH25" s="37"/>
      <c r="QHI25" s="37"/>
      <c r="QHJ25" s="37"/>
      <c r="QHK25" s="37"/>
      <c r="QHL25" s="37"/>
      <c r="QHM25" s="37"/>
      <c r="QHN25" s="37"/>
      <c r="QHO25" s="37"/>
      <c r="QHP25" s="37"/>
      <c r="QHQ25" s="37"/>
      <c r="QHR25" s="37"/>
      <c r="QHS25" s="37"/>
      <c r="QHT25" s="37"/>
      <c r="QHU25" s="37"/>
      <c r="QHV25" s="37"/>
      <c r="QHW25" s="37"/>
      <c r="QHX25" s="37"/>
      <c r="QHY25" s="37"/>
      <c r="QHZ25" s="37"/>
      <c r="QIA25" s="37"/>
      <c r="QIB25" s="37"/>
      <c r="QIC25" s="37"/>
      <c r="QID25" s="37"/>
      <c r="QIE25" s="37"/>
      <c r="QIF25" s="37"/>
      <c r="QIG25" s="37"/>
      <c r="QIH25" s="37"/>
      <c r="QII25" s="37"/>
      <c r="QIJ25" s="37"/>
      <c r="QIK25" s="37"/>
      <c r="QIL25" s="37"/>
      <c r="QIM25" s="37"/>
      <c r="QIN25" s="37"/>
      <c r="QIO25" s="37"/>
      <c r="QIP25" s="37"/>
      <c r="QIQ25" s="37"/>
      <c r="QIR25" s="37"/>
      <c r="QIS25" s="37"/>
      <c r="QIT25" s="37"/>
      <c r="QIU25" s="37"/>
      <c r="QIV25" s="37"/>
      <c r="QIW25" s="37"/>
      <c r="QIX25" s="37"/>
      <c r="QIY25" s="37"/>
      <c r="QIZ25" s="37"/>
      <c r="QJA25" s="37"/>
      <c r="QJB25" s="37"/>
      <c r="QJC25" s="37"/>
      <c r="QJD25" s="37"/>
      <c r="QJE25" s="37"/>
      <c r="QJF25" s="37"/>
      <c r="QJG25" s="37"/>
      <c r="QJH25" s="37"/>
      <c r="QJI25" s="37"/>
      <c r="QJJ25" s="37"/>
      <c r="QJK25" s="37"/>
      <c r="QJL25" s="37"/>
      <c r="QJM25" s="37"/>
      <c r="QJN25" s="37"/>
      <c r="QJO25" s="37"/>
      <c r="QJP25" s="37"/>
      <c r="QJQ25" s="37"/>
      <c r="QJR25" s="37"/>
      <c r="QJS25" s="37"/>
      <c r="QJT25" s="37"/>
      <c r="QJU25" s="37"/>
      <c r="QJV25" s="37"/>
      <c r="QJW25" s="37"/>
      <c r="QJX25" s="37"/>
      <c r="QJY25" s="37"/>
      <c r="QJZ25" s="37"/>
      <c r="QKA25" s="37"/>
      <c r="QKB25" s="37"/>
      <c r="QKC25" s="37"/>
      <c r="QKD25" s="37"/>
      <c r="QKE25" s="37"/>
      <c r="QKF25" s="37"/>
      <c r="QKG25" s="37"/>
      <c r="QKH25" s="37"/>
      <c r="QKI25" s="37"/>
      <c r="QKJ25" s="37"/>
      <c r="QKK25" s="37"/>
      <c r="QKL25" s="37"/>
      <c r="QKM25" s="37"/>
      <c r="QKN25" s="37"/>
      <c r="QKO25" s="37"/>
      <c r="QKP25" s="37"/>
      <c r="QKQ25" s="37"/>
      <c r="QKR25" s="37"/>
      <c r="QKS25" s="37"/>
      <c r="QKT25" s="37"/>
      <c r="QKU25" s="37"/>
      <c r="QKV25" s="37"/>
      <c r="QKW25" s="37"/>
      <c r="QKX25" s="37"/>
      <c r="QKY25" s="37"/>
      <c r="QKZ25" s="37"/>
      <c r="QLA25" s="37"/>
      <c r="QLB25" s="37"/>
      <c r="QLC25" s="37"/>
      <c r="QLD25" s="37"/>
      <c r="QLE25" s="37"/>
      <c r="QLF25" s="37"/>
      <c r="QLG25" s="37"/>
      <c r="QLH25" s="37"/>
      <c r="QLI25" s="37"/>
      <c r="QLJ25" s="37"/>
      <c r="QLK25" s="37"/>
      <c r="QLL25" s="37"/>
      <c r="QLM25" s="37"/>
      <c r="QLN25" s="37"/>
      <c r="QLO25" s="37"/>
      <c r="QLP25" s="37"/>
      <c r="QLQ25" s="37"/>
      <c r="QLR25" s="37"/>
      <c r="QLS25" s="37"/>
      <c r="QLT25" s="37"/>
      <c r="QLU25" s="37"/>
      <c r="QLV25" s="37"/>
      <c r="QLW25" s="37"/>
      <c r="QLX25" s="37"/>
      <c r="QLY25" s="37"/>
      <c r="QLZ25" s="37"/>
      <c r="QMA25" s="37"/>
      <c r="QMB25" s="37"/>
      <c r="QMC25" s="37"/>
      <c r="QMD25" s="37"/>
      <c r="QME25" s="37"/>
      <c r="QMF25" s="37"/>
      <c r="QMG25" s="37"/>
      <c r="QMH25" s="37"/>
      <c r="QMI25" s="37"/>
      <c r="QMJ25" s="37"/>
      <c r="QMK25" s="37"/>
      <c r="QML25" s="37"/>
      <c r="QMM25" s="37"/>
      <c r="QMN25" s="37"/>
      <c r="QMO25" s="37"/>
      <c r="QMP25" s="37"/>
      <c r="QMQ25" s="37"/>
      <c r="QMR25" s="37"/>
      <c r="QMS25" s="37"/>
      <c r="QMT25" s="37"/>
      <c r="QMU25" s="37"/>
      <c r="QMV25" s="37"/>
      <c r="QMW25" s="37"/>
      <c r="QMX25" s="37"/>
      <c r="QMY25" s="37"/>
      <c r="QMZ25" s="37"/>
      <c r="QNA25" s="37"/>
      <c r="QNB25" s="37"/>
      <c r="QNC25" s="37"/>
      <c r="QND25" s="37"/>
      <c r="QNE25" s="37"/>
      <c r="QNF25" s="37"/>
      <c r="QNG25" s="37"/>
      <c r="QNH25" s="37"/>
      <c r="QNI25" s="37"/>
      <c r="QNJ25" s="37"/>
      <c r="QNK25" s="37"/>
      <c r="QNL25" s="37"/>
      <c r="QNM25" s="37"/>
      <c r="QNN25" s="37"/>
      <c r="QNO25" s="37"/>
      <c r="QNP25" s="37"/>
      <c r="QNQ25" s="37"/>
      <c r="QNR25" s="37"/>
      <c r="QNS25" s="37"/>
      <c r="QNT25" s="37"/>
      <c r="QNU25" s="37"/>
      <c r="QNV25" s="37"/>
      <c r="QNW25" s="37"/>
      <c r="QNX25" s="37"/>
      <c r="QNY25" s="37"/>
      <c r="QNZ25" s="37"/>
      <c r="QOA25" s="37"/>
      <c r="QOB25" s="37"/>
      <c r="QOC25" s="37"/>
      <c r="QOD25" s="37"/>
      <c r="QOE25" s="37"/>
      <c r="QOF25" s="37"/>
      <c r="QOG25" s="37"/>
      <c r="QOH25" s="37"/>
      <c r="QOI25" s="37"/>
      <c r="QOJ25" s="37"/>
      <c r="QOK25" s="37"/>
      <c r="QOL25" s="37"/>
      <c r="QOM25" s="37"/>
      <c r="QON25" s="37"/>
      <c r="QOO25" s="37"/>
      <c r="QOP25" s="37"/>
      <c r="QOQ25" s="37"/>
      <c r="QOR25" s="37"/>
      <c r="QOS25" s="37"/>
      <c r="QOT25" s="37"/>
      <c r="QOU25" s="37"/>
      <c r="QOV25" s="37"/>
      <c r="QOW25" s="37"/>
      <c r="QOX25" s="37"/>
      <c r="QOY25" s="37"/>
      <c r="QOZ25" s="37"/>
      <c r="QPA25" s="37"/>
      <c r="QPB25" s="37"/>
      <c r="QPC25" s="37"/>
      <c r="QPD25" s="37"/>
      <c r="QPE25" s="37"/>
      <c r="QPF25" s="37"/>
      <c r="QPG25" s="37"/>
      <c r="QPH25" s="37"/>
      <c r="QPI25" s="37"/>
      <c r="QPJ25" s="37"/>
      <c r="QPK25" s="37"/>
      <c r="QPL25" s="37"/>
      <c r="QPM25" s="37"/>
      <c r="QPN25" s="37"/>
      <c r="QPO25" s="37"/>
      <c r="QPP25" s="37"/>
      <c r="QPQ25" s="37"/>
      <c r="QPR25" s="37"/>
      <c r="QPS25" s="37"/>
      <c r="QPT25" s="37"/>
      <c r="QPU25" s="37"/>
      <c r="QPV25" s="37"/>
      <c r="QPW25" s="37"/>
      <c r="QPX25" s="37"/>
      <c r="QPY25" s="37"/>
      <c r="QPZ25" s="37"/>
      <c r="QQA25" s="37"/>
      <c r="QQB25" s="37"/>
      <c r="QQC25" s="37"/>
      <c r="QQD25" s="37"/>
      <c r="QQE25" s="37"/>
      <c r="QQF25" s="37"/>
      <c r="QQG25" s="37"/>
      <c r="QQH25" s="37"/>
      <c r="QQI25" s="37"/>
      <c r="QQJ25" s="37"/>
      <c r="QQK25" s="37"/>
      <c r="QQL25" s="37"/>
      <c r="QQM25" s="37"/>
      <c r="QQN25" s="37"/>
      <c r="QQO25" s="37"/>
      <c r="QQP25" s="37"/>
      <c r="QQQ25" s="37"/>
      <c r="QQR25" s="37"/>
      <c r="QQS25" s="37"/>
      <c r="QQT25" s="37"/>
      <c r="QQU25" s="37"/>
      <c r="QQV25" s="37"/>
      <c r="QQW25" s="37"/>
      <c r="QQX25" s="37"/>
      <c r="QQY25" s="37"/>
      <c r="QQZ25" s="37"/>
      <c r="QRA25" s="37"/>
      <c r="QRB25" s="37"/>
      <c r="QRC25" s="37"/>
      <c r="QRD25" s="37"/>
      <c r="QRE25" s="37"/>
      <c r="QRF25" s="37"/>
      <c r="QRG25" s="37"/>
      <c r="QRH25" s="37"/>
      <c r="QRI25" s="37"/>
      <c r="QRJ25" s="37"/>
      <c r="QRK25" s="37"/>
      <c r="QRL25" s="37"/>
      <c r="QRM25" s="37"/>
      <c r="QRN25" s="37"/>
      <c r="QRO25" s="37"/>
      <c r="QRP25" s="37"/>
      <c r="QRQ25" s="37"/>
      <c r="QRR25" s="37"/>
      <c r="QRS25" s="37"/>
      <c r="QRT25" s="37"/>
      <c r="QRU25" s="37"/>
      <c r="QRV25" s="37"/>
      <c r="QRW25" s="37"/>
      <c r="QRX25" s="37"/>
      <c r="QRY25" s="37"/>
      <c r="QRZ25" s="37"/>
      <c r="QSA25" s="37"/>
      <c r="QSB25" s="37"/>
      <c r="QSC25" s="37"/>
      <c r="QSD25" s="37"/>
      <c r="QSE25" s="37"/>
      <c r="QSF25" s="37"/>
      <c r="QSG25" s="37"/>
      <c r="QSH25" s="37"/>
      <c r="QSI25" s="37"/>
      <c r="QSJ25" s="37"/>
      <c r="QSK25" s="37"/>
      <c r="QSL25" s="37"/>
      <c r="QSM25" s="37"/>
      <c r="QSN25" s="37"/>
      <c r="QSO25" s="37"/>
      <c r="QSP25" s="37"/>
      <c r="QSQ25" s="37"/>
      <c r="QSR25" s="37"/>
      <c r="QSS25" s="37"/>
      <c r="QST25" s="37"/>
      <c r="QSU25" s="37"/>
      <c r="QSV25" s="37"/>
      <c r="QSW25" s="37"/>
      <c r="QSX25" s="37"/>
      <c r="QSY25" s="37"/>
      <c r="QSZ25" s="37"/>
      <c r="QTA25" s="37"/>
      <c r="QTB25" s="37"/>
      <c r="QTC25" s="37"/>
      <c r="QTD25" s="37"/>
      <c r="QTE25" s="37"/>
      <c r="QTF25" s="37"/>
      <c r="QTG25" s="37"/>
      <c r="QTH25" s="37"/>
      <c r="QTI25" s="37"/>
      <c r="QTJ25" s="37"/>
      <c r="QTK25" s="37"/>
      <c r="QTL25" s="37"/>
      <c r="QTM25" s="37"/>
      <c r="QTN25" s="37"/>
      <c r="QTO25" s="37"/>
      <c r="QTP25" s="37"/>
      <c r="QTQ25" s="37"/>
      <c r="QTR25" s="37"/>
      <c r="QTS25" s="37"/>
      <c r="QTT25" s="37"/>
      <c r="QTU25" s="37"/>
      <c r="QTV25" s="37"/>
      <c r="QTW25" s="37"/>
      <c r="QTX25" s="37"/>
      <c r="QTY25" s="37"/>
      <c r="QTZ25" s="37"/>
      <c r="QUA25" s="37"/>
      <c r="QUB25" s="37"/>
      <c r="QUC25" s="37"/>
      <c r="QUD25" s="37"/>
      <c r="QUE25" s="37"/>
      <c r="QUF25" s="37"/>
      <c r="QUG25" s="37"/>
      <c r="QUH25" s="37"/>
      <c r="QUI25" s="37"/>
      <c r="QUJ25" s="37"/>
      <c r="QUK25" s="37"/>
      <c r="QUL25" s="37"/>
      <c r="QUM25" s="37"/>
      <c r="QUN25" s="37"/>
      <c r="QUO25" s="37"/>
      <c r="QUP25" s="37"/>
      <c r="QUQ25" s="37"/>
      <c r="QUR25" s="37"/>
      <c r="QUS25" s="37"/>
      <c r="QUT25" s="37"/>
      <c r="QUU25" s="37"/>
      <c r="QUV25" s="37"/>
      <c r="QUW25" s="37"/>
      <c r="QUX25" s="37"/>
      <c r="QUY25" s="37"/>
      <c r="QUZ25" s="37"/>
      <c r="QVA25" s="37"/>
      <c r="QVB25" s="37"/>
      <c r="QVC25" s="37"/>
      <c r="QVD25" s="37"/>
      <c r="QVE25" s="37"/>
      <c r="QVF25" s="37"/>
      <c r="QVG25" s="37"/>
      <c r="QVH25" s="37"/>
      <c r="QVI25" s="37"/>
      <c r="QVJ25" s="37"/>
      <c r="QVK25" s="37"/>
      <c r="QVL25" s="37"/>
      <c r="QVM25" s="37"/>
      <c r="QVN25" s="37"/>
      <c r="QVO25" s="37"/>
      <c r="QVP25" s="37"/>
      <c r="QVQ25" s="37"/>
      <c r="QVR25" s="37"/>
      <c r="QVS25" s="37"/>
      <c r="QVT25" s="37"/>
      <c r="QVU25" s="37"/>
      <c r="QVV25" s="37"/>
      <c r="QVW25" s="37"/>
      <c r="QVX25" s="37"/>
      <c r="QVY25" s="37"/>
      <c r="QVZ25" s="37"/>
      <c r="QWA25" s="37"/>
      <c r="QWB25" s="37"/>
      <c r="QWC25" s="37"/>
      <c r="QWD25" s="37"/>
      <c r="QWE25" s="37"/>
      <c r="QWF25" s="37"/>
      <c r="QWG25" s="37"/>
      <c r="QWH25" s="37"/>
      <c r="QWI25" s="37"/>
      <c r="QWJ25" s="37"/>
      <c r="QWK25" s="37"/>
      <c r="QWL25" s="37"/>
      <c r="QWM25" s="37"/>
      <c r="QWN25" s="37"/>
      <c r="QWO25" s="37"/>
      <c r="QWP25" s="37"/>
      <c r="QWQ25" s="37"/>
      <c r="QWR25" s="37"/>
      <c r="QWS25" s="37"/>
      <c r="QWT25" s="37"/>
      <c r="QWU25" s="37"/>
      <c r="QWV25" s="37"/>
      <c r="QWW25" s="37"/>
      <c r="QWX25" s="37"/>
      <c r="QWY25" s="37"/>
      <c r="QWZ25" s="37"/>
      <c r="QXA25" s="37"/>
      <c r="QXB25" s="37"/>
      <c r="QXC25" s="37"/>
      <c r="QXD25" s="37"/>
      <c r="QXE25" s="37"/>
      <c r="QXF25" s="37"/>
      <c r="QXG25" s="37"/>
      <c r="QXH25" s="37"/>
      <c r="QXI25" s="37"/>
      <c r="QXJ25" s="37"/>
      <c r="QXK25" s="37"/>
      <c r="QXL25" s="37"/>
      <c r="QXM25" s="37"/>
      <c r="QXN25" s="37"/>
      <c r="QXO25" s="37"/>
      <c r="QXP25" s="37"/>
      <c r="QXQ25" s="37"/>
      <c r="QXR25" s="37"/>
      <c r="QXS25" s="37"/>
      <c r="QXT25" s="37"/>
      <c r="QXU25" s="37"/>
      <c r="QXV25" s="37"/>
      <c r="QXW25" s="37"/>
      <c r="QXX25" s="37"/>
      <c r="QXY25" s="37"/>
      <c r="QXZ25" s="37"/>
      <c r="QYA25" s="37"/>
      <c r="QYB25" s="37"/>
      <c r="QYC25" s="37"/>
      <c r="QYD25" s="37"/>
      <c r="QYE25" s="37"/>
      <c r="QYF25" s="37"/>
      <c r="QYG25" s="37"/>
      <c r="QYH25" s="37"/>
      <c r="QYI25" s="37"/>
      <c r="QYJ25" s="37"/>
      <c r="QYK25" s="37"/>
      <c r="QYL25" s="37"/>
      <c r="QYM25" s="37"/>
      <c r="QYN25" s="37"/>
      <c r="QYO25" s="37"/>
      <c r="QYP25" s="37"/>
      <c r="QYQ25" s="37"/>
      <c r="QYR25" s="37"/>
      <c r="QYS25" s="37"/>
      <c r="QYT25" s="37"/>
      <c r="QYU25" s="37"/>
      <c r="QYV25" s="37"/>
      <c r="QYW25" s="37"/>
      <c r="QYX25" s="37"/>
      <c r="QYY25" s="37"/>
      <c r="QYZ25" s="37"/>
      <c r="QZA25" s="37"/>
      <c r="QZB25" s="37"/>
      <c r="QZC25" s="37"/>
      <c r="QZD25" s="37"/>
      <c r="QZE25" s="37"/>
      <c r="QZF25" s="37"/>
      <c r="QZG25" s="37"/>
      <c r="QZH25" s="37"/>
      <c r="QZI25" s="37"/>
      <c r="QZJ25" s="37"/>
      <c r="QZK25" s="37"/>
      <c r="QZL25" s="37"/>
      <c r="QZM25" s="37"/>
      <c r="QZN25" s="37"/>
      <c r="QZO25" s="37"/>
      <c r="QZP25" s="37"/>
      <c r="QZQ25" s="37"/>
      <c r="QZR25" s="37"/>
      <c r="QZS25" s="37"/>
      <c r="QZT25" s="37"/>
      <c r="QZU25" s="37"/>
      <c r="QZV25" s="37"/>
      <c r="QZW25" s="37"/>
      <c r="QZX25" s="37"/>
      <c r="QZY25" s="37"/>
      <c r="QZZ25" s="37"/>
      <c r="RAA25" s="37"/>
      <c r="RAB25" s="37"/>
      <c r="RAC25" s="37"/>
      <c r="RAD25" s="37"/>
      <c r="RAE25" s="37"/>
      <c r="RAF25" s="37"/>
      <c r="RAG25" s="37"/>
      <c r="RAH25" s="37"/>
      <c r="RAI25" s="37"/>
      <c r="RAJ25" s="37"/>
      <c r="RAK25" s="37"/>
      <c r="RAL25" s="37"/>
      <c r="RAM25" s="37"/>
      <c r="RAN25" s="37"/>
      <c r="RAO25" s="37"/>
      <c r="RAP25" s="37"/>
      <c r="RAQ25" s="37"/>
      <c r="RAR25" s="37"/>
      <c r="RAS25" s="37"/>
      <c r="RAT25" s="37"/>
      <c r="RAU25" s="37"/>
      <c r="RAV25" s="37"/>
      <c r="RAW25" s="37"/>
      <c r="RAX25" s="37"/>
      <c r="RAY25" s="37"/>
      <c r="RAZ25" s="37"/>
      <c r="RBA25" s="37"/>
      <c r="RBB25" s="37"/>
      <c r="RBC25" s="37"/>
      <c r="RBD25" s="37"/>
      <c r="RBE25" s="37"/>
      <c r="RBF25" s="37"/>
      <c r="RBG25" s="37"/>
      <c r="RBH25" s="37"/>
      <c r="RBI25" s="37"/>
      <c r="RBJ25" s="37"/>
      <c r="RBK25" s="37"/>
      <c r="RBL25" s="37"/>
      <c r="RBM25" s="37"/>
      <c r="RBN25" s="37"/>
      <c r="RBO25" s="37"/>
      <c r="RBP25" s="37"/>
      <c r="RBQ25" s="37"/>
      <c r="RBR25" s="37"/>
      <c r="RBS25" s="37"/>
      <c r="RBT25" s="37"/>
      <c r="RBU25" s="37"/>
      <c r="RBV25" s="37"/>
      <c r="RBW25" s="37"/>
      <c r="RBX25" s="37"/>
      <c r="RBY25" s="37"/>
      <c r="RBZ25" s="37"/>
      <c r="RCA25" s="37"/>
      <c r="RCB25" s="37"/>
      <c r="RCC25" s="37"/>
      <c r="RCD25" s="37"/>
      <c r="RCE25" s="37"/>
      <c r="RCF25" s="37"/>
      <c r="RCG25" s="37"/>
      <c r="RCH25" s="37"/>
      <c r="RCI25" s="37"/>
      <c r="RCJ25" s="37"/>
      <c r="RCK25" s="37"/>
      <c r="RCL25" s="37"/>
      <c r="RCM25" s="37"/>
      <c r="RCN25" s="37"/>
      <c r="RCO25" s="37"/>
      <c r="RCP25" s="37"/>
      <c r="RCQ25" s="37"/>
      <c r="RCR25" s="37"/>
      <c r="RCS25" s="37"/>
      <c r="RCT25" s="37"/>
      <c r="RCU25" s="37"/>
      <c r="RCV25" s="37"/>
      <c r="RCW25" s="37"/>
      <c r="RCX25" s="37"/>
      <c r="RCY25" s="37"/>
      <c r="RCZ25" s="37"/>
      <c r="RDA25" s="37"/>
      <c r="RDB25" s="37"/>
      <c r="RDC25" s="37"/>
      <c r="RDD25" s="37"/>
      <c r="RDE25" s="37"/>
      <c r="RDF25" s="37"/>
      <c r="RDG25" s="37"/>
      <c r="RDH25" s="37"/>
      <c r="RDI25" s="37"/>
      <c r="RDJ25" s="37"/>
      <c r="RDK25" s="37"/>
      <c r="RDL25" s="37"/>
      <c r="RDM25" s="37"/>
      <c r="RDN25" s="37"/>
      <c r="RDO25" s="37"/>
      <c r="RDP25" s="37"/>
      <c r="RDQ25" s="37"/>
      <c r="RDR25" s="37"/>
      <c r="RDS25" s="37"/>
      <c r="RDT25" s="37"/>
      <c r="RDU25" s="37"/>
      <c r="RDV25" s="37"/>
      <c r="RDW25" s="37"/>
      <c r="RDX25" s="37"/>
      <c r="RDY25" s="37"/>
      <c r="RDZ25" s="37"/>
      <c r="REA25" s="37"/>
      <c r="REB25" s="37"/>
      <c r="REC25" s="37"/>
      <c r="RED25" s="37"/>
      <c r="REE25" s="37"/>
      <c r="REF25" s="37"/>
      <c r="REG25" s="37"/>
      <c r="REH25" s="37"/>
      <c r="REI25" s="37"/>
      <c r="REJ25" s="37"/>
      <c r="REK25" s="37"/>
      <c r="REL25" s="37"/>
      <c r="REM25" s="37"/>
      <c r="REN25" s="37"/>
      <c r="REO25" s="37"/>
      <c r="REP25" s="37"/>
      <c r="REQ25" s="37"/>
      <c r="RER25" s="37"/>
      <c r="RES25" s="37"/>
      <c r="RET25" s="37"/>
      <c r="REU25" s="37"/>
      <c r="REV25" s="37"/>
      <c r="REW25" s="37"/>
      <c r="REX25" s="37"/>
      <c r="REY25" s="37"/>
      <c r="REZ25" s="37"/>
      <c r="RFA25" s="37"/>
      <c r="RFB25" s="37"/>
      <c r="RFC25" s="37"/>
      <c r="RFD25" s="37"/>
      <c r="RFE25" s="37"/>
      <c r="RFF25" s="37"/>
      <c r="RFG25" s="37"/>
      <c r="RFH25" s="37"/>
      <c r="RFI25" s="37"/>
      <c r="RFJ25" s="37"/>
      <c r="RFK25" s="37"/>
      <c r="RFL25" s="37"/>
      <c r="RFM25" s="37"/>
      <c r="RFN25" s="37"/>
      <c r="RFO25" s="37"/>
      <c r="RFP25" s="37"/>
      <c r="RFQ25" s="37"/>
      <c r="RFR25" s="37"/>
      <c r="RFS25" s="37"/>
      <c r="RFT25" s="37"/>
      <c r="RFU25" s="37"/>
      <c r="RFV25" s="37"/>
      <c r="RFW25" s="37"/>
      <c r="RFX25" s="37"/>
      <c r="RFY25" s="37"/>
      <c r="RFZ25" s="37"/>
      <c r="RGA25" s="37"/>
      <c r="RGB25" s="37"/>
      <c r="RGC25" s="37"/>
      <c r="RGD25" s="37"/>
      <c r="RGE25" s="37"/>
      <c r="RGF25" s="37"/>
      <c r="RGG25" s="37"/>
      <c r="RGH25" s="37"/>
      <c r="RGI25" s="37"/>
      <c r="RGJ25" s="37"/>
      <c r="RGK25" s="37"/>
      <c r="RGL25" s="37"/>
      <c r="RGM25" s="37"/>
      <c r="RGN25" s="37"/>
      <c r="RGO25" s="37"/>
      <c r="RGP25" s="37"/>
      <c r="RGQ25" s="37"/>
      <c r="RGR25" s="37"/>
      <c r="RGS25" s="37"/>
      <c r="RGT25" s="37"/>
      <c r="RGU25" s="37"/>
      <c r="RGV25" s="37"/>
      <c r="RGW25" s="37"/>
      <c r="RGX25" s="37"/>
      <c r="RGY25" s="37"/>
      <c r="RGZ25" s="37"/>
      <c r="RHA25" s="37"/>
      <c r="RHB25" s="37"/>
      <c r="RHC25" s="37"/>
      <c r="RHD25" s="37"/>
      <c r="RHE25" s="37"/>
      <c r="RHF25" s="37"/>
      <c r="RHG25" s="37"/>
      <c r="RHH25" s="37"/>
      <c r="RHI25" s="37"/>
      <c r="RHJ25" s="37"/>
      <c r="RHK25" s="37"/>
      <c r="RHL25" s="37"/>
      <c r="RHM25" s="37"/>
      <c r="RHN25" s="37"/>
      <c r="RHO25" s="37"/>
      <c r="RHP25" s="37"/>
      <c r="RHQ25" s="37"/>
      <c r="RHR25" s="37"/>
      <c r="RHS25" s="37"/>
      <c r="RHT25" s="37"/>
      <c r="RHU25" s="37"/>
      <c r="RHV25" s="37"/>
      <c r="RHW25" s="37"/>
      <c r="RHX25" s="37"/>
      <c r="RHY25" s="37"/>
      <c r="RHZ25" s="37"/>
      <c r="RIA25" s="37"/>
      <c r="RIB25" s="37"/>
      <c r="RIC25" s="37"/>
      <c r="RID25" s="37"/>
      <c r="RIE25" s="37"/>
      <c r="RIF25" s="37"/>
      <c r="RIG25" s="37"/>
      <c r="RIH25" s="37"/>
      <c r="RII25" s="37"/>
      <c r="RIJ25" s="37"/>
      <c r="RIK25" s="37"/>
      <c r="RIL25" s="37"/>
      <c r="RIM25" s="37"/>
      <c r="RIN25" s="37"/>
      <c r="RIO25" s="37"/>
      <c r="RIP25" s="37"/>
      <c r="RIQ25" s="37"/>
      <c r="RIR25" s="37"/>
      <c r="RIS25" s="37"/>
      <c r="RIT25" s="37"/>
      <c r="RIU25" s="37"/>
      <c r="RIV25" s="37"/>
      <c r="RIW25" s="37"/>
      <c r="RIX25" s="37"/>
      <c r="RIY25" s="37"/>
      <c r="RIZ25" s="37"/>
      <c r="RJA25" s="37"/>
      <c r="RJB25" s="37"/>
      <c r="RJC25" s="37"/>
      <c r="RJD25" s="37"/>
      <c r="RJE25" s="37"/>
      <c r="RJF25" s="37"/>
      <c r="RJG25" s="37"/>
      <c r="RJH25" s="37"/>
      <c r="RJI25" s="37"/>
      <c r="RJJ25" s="37"/>
      <c r="RJK25" s="37"/>
      <c r="RJL25" s="37"/>
      <c r="RJM25" s="37"/>
      <c r="RJN25" s="37"/>
      <c r="RJO25" s="37"/>
      <c r="RJP25" s="37"/>
      <c r="RJQ25" s="37"/>
      <c r="RJR25" s="37"/>
      <c r="RJS25" s="37"/>
      <c r="RJT25" s="37"/>
      <c r="RJU25" s="37"/>
      <c r="RJV25" s="37"/>
      <c r="RJW25" s="37"/>
      <c r="RJX25" s="37"/>
      <c r="RJY25" s="37"/>
      <c r="RJZ25" s="37"/>
      <c r="RKA25" s="37"/>
      <c r="RKB25" s="37"/>
      <c r="RKC25" s="37"/>
      <c r="RKD25" s="37"/>
      <c r="RKE25" s="37"/>
      <c r="RKF25" s="37"/>
      <c r="RKG25" s="37"/>
      <c r="RKH25" s="37"/>
      <c r="RKI25" s="37"/>
      <c r="RKJ25" s="37"/>
      <c r="RKK25" s="37"/>
      <c r="RKL25" s="37"/>
      <c r="RKM25" s="37"/>
      <c r="RKN25" s="37"/>
      <c r="RKO25" s="37"/>
      <c r="RKP25" s="37"/>
      <c r="RKQ25" s="37"/>
      <c r="RKR25" s="37"/>
      <c r="RKS25" s="37"/>
      <c r="RKT25" s="37"/>
      <c r="RKU25" s="37"/>
      <c r="RKV25" s="37"/>
      <c r="RKW25" s="37"/>
      <c r="RKX25" s="37"/>
      <c r="RKY25" s="37"/>
      <c r="RKZ25" s="37"/>
      <c r="RLA25" s="37"/>
      <c r="RLB25" s="37"/>
      <c r="RLC25" s="37"/>
      <c r="RLD25" s="37"/>
      <c r="RLE25" s="37"/>
      <c r="RLF25" s="37"/>
      <c r="RLG25" s="37"/>
      <c r="RLH25" s="37"/>
      <c r="RLI25" s="37"/>
      <c r="RLJ25" s="37"/>
      <c r="RLK25" s="37"/>
      <c r="RLL25" s="37"/>
      <c r="RLM25" s="37"/>
      <c r="RLN25" s="37"/>
      <c r="RLO25" s="37"/>
      <c r="RLP25" s="37"/>
      <c r="RLQ25" s="37"/>
      <c r="RLR25" s="37"/>
      <c r="RLS25" s="37"/>
      <c r="RLT25" s="37"/>
      <c r="RLU25" s="37"/>
      <c r="RLV25" s="37"/>
      <c r="RLW25" s="37"/>
      <c r="RLX25" s="37"/>
      <c r="RLY25" s="37"/>
      <c r="RLZ25" s="37"/>
      <c r="RMA25" s="37"/>
      <c r="RMB25" s="37"/>
      <c r="RMC25" s="37"/>
      <c r="RMD25" s="37"/>
      <c r="RME25" s="37"/>
      <c r="RMF25" s="37"/>
      <c r="RMG25" s="37"/>
      <c r="RMH25" s="37"/>
      <c r="RMI25" s="37"/>
      <c r="RMJ25" s="37"/>
      <c r="RMK25" s="37"/>
      <c r="RML25" s="37"/>
      <c r="RMM25" s="37"/>
      <c r="RMN25" s="37"/>
      <c r="RMO25" s="37"/>
      <c r="RMP25" s="37"/>
      <c r="RMQ25" s="37"/>
      <c r="RMR25" s="37"/>
      <c r="RMS25" s="37"/>
      <c r="RMT25" s="37"/>
      <c r="RMU25" s="37"/>
      <c r="RMV25" s="37"/>
      <c r="RMW25" s="37"/>
      <c r="RMX25" s="37"/>
      <c r="RMY25" s="37"/>
      <c r="RMZ25" s="37"/>
      <c r="RNA25" s="37"/>
      <c r="RNB25" s="37"/>
      <c r="RNC25" s="37"/>
      <c r="RND25" s="37"/>
      <c r="RNE25" s="37"/>
      <c r="RNF25" s="37"/>
      <c r="RNG25" s="37"/>
      <c r="RNH25" s="37"/>
      <c r="RNI25" s="37"/>
      <c r="RNJ25" s="37"/>
      <c r="RNK25" s="37"/>
      <c r="RNL25" s="37"/>
      <c r="RNM25" s="37"/>
      <c r="RNN25" s="37"/>
      <c r="RNO25" s="37"/>
      <c r="RNP25" s="37"/>
      <c r="RNQ25" s="37"/>
      <c r="RNR25" s="37"/>
      <c r="RNS25" s="37"/>
      <c r="RNT25" s="37"/>
      <c r="RNU25" s="37"/>
      <c r="RNV25" s="37"/>
      <c r="RNW25" s="37"/>
      <c r="RNX25" s="37"/>
      <c r="RNY25" s="37"/>
      <c r="RNZ25" s="37"/>
      <c r="ROA25" s="37"/>
      <c r="ROB25" s="37"/>
      <c r="ROC25" s="37"/>
      <c r="ROD25" s="37"/>
      <c r="ROE25" s="37"/>
      <c r="ROF25" s="37"/>
      <c r="ROG25" s="37"/>
      <c r="ROH25" s="37"/>
      <c r="ROI25" s="37"/>
      <c r="ROJ25" s="37"/>
      <c r="ROK25" s="37"/>
      <c r="ROL25" s="37"/>
      <c r="ROM25" s="37"/>
      <c r="RON25" s="37"/>
      <c r="ROO25" s="37"/>
      <c r="ROP25" s="37"/>
      <c r="ROQ25" s="37"/>
      <c r="ROR25" s="37"/>
      <c r="ROS25" s="37"/>
      <c r="ROT25" s="37"/>
      <c r="ROU25" s="37"/>
      <c r="ROV25" s="37"/>
      <c r="ROW25" s="37"/>
      <c r="ROX25" s="37"/>
      <c r="ROY25" s="37"/>
      <c r="ROZ25" s="37"/>
      <c r="RPA25" s="37"/>
      <c r="RPB25" s="37"/>
      <c r="RPC25" s="37"/>
      <c r="RPD25" s="37"/>
      <c r="RPE25" s="37"/>
      <c r="RPF25" s="37"/>
      <c r="RPG25" s="37"/>
      <c r="RPH25" s="37"/>
      <c r="RPI25" s="37"/>
      <c r="RPJ25" s="37"/>
      <c r="RPK25" s="37"/>
      <c r="RPL25" s="37"/>
      <c r="RPM25" s="37"/>
      <c r="RPN25" s="37"/>
      <c r="RPO25" s="37"/>
      <c r="RPP25" s="37"/>
      <c r="RPQ25" s="37"/>
      <c r="RPR25" s="37"/>
      <c r="RPS25" s="37"/>
      <c r="RPT25" s="37"/>
      <c r="RPU25" s="37"/>
      <c r="RPV25" s="37"/>
      <c r="RPW25" s="37"/>
      <c r="RPX25" s="37"/>
      <c r="RPY25" s="37"/>
      <c r="RPZ25" s="37"/>
      <c r="RQA25" s="37"/>
      <c r="RQB25" s="37"/>
      <c r="RQC25" s="37"/>
      <c r="RQD25" s="37"/>
      <c r="RQE25" s="37"/>
      <c r="RQF25" s="37"/>
      <c r="RQG25" s="37"/>
      <c r="RQH25" s="37"/>
      <c r="RQI25" s="37"/>
      <c r="RQJ25" s="37"/>
      <c r="RQK25" s="37"/>
      <c r="RQL25" s="37"/>
      <c r="RQM25" s="37"/>
      <c r="RQN25" s="37"/>
      <c r="RQO25" s="37"/>
      <c r="RQP25" s="37"/>
      <c r="RQQ25" s="37"/>
      <c r="RQR25" s="37"/>
      <c r="RQS25" s="37"/>
      <c r="RQT25" s="37"/>
      <c r="RQU25" s="37"/>
      <c r="RQV25" s="37"/>
      <c r="RQW25" s="37"/>
      <c r="RQX25" s="37"/>
      <c r="RQY25" s="37"/>
      <c r="RQZ25" s="37"/>
      <c r="RRA25" s="37"/>
      <c r="RRB25" s="37"/>
      <c r="RRC25" s="37"/>
      <c r="RRD25" s="37"/>
      <c r="RRE25" s="37"/>
      <c r="RRF25" s="37"/>
      <c r="RRG25" s="37"/>
      <c r="RRH25" s="37"/>
      <c r="RRI25" s="37"/>
      <c r="RRJ25" s="37"/>
      <c r="RRK25" s="37"/>
      <c r="RRL25" s="37"/>
      <c r="RRM25" s="37"/>
      <c r="RRN25" s="37"/>
      <c r="RRO25" s="37"/>
      <c r="RRP25" s="37"/>
      <c r="RRQ25" s="37"/>
      <c r="RRR25" s="37"/>
      <c r="RRS25" s="37"/>
      <c r="RRT25" s="37"/>
      <c r="RRU25" s="37"/>
      <c r="RRV25" s="37"/>
      <c r="RRW25" s="37"/>
      <c r="RRX25" s="37"/>
      <c r="RRY25" s="37"/>
      <c r="RRZ25" s="37"/>
      <c r="RSA25" s="37"/>
      <c r="RSB25" s="37"/>
      <c r="RSC25" s="37"/>
      <c r="RSD25" s="37"/>
      <c r="RSE25" s="37"/>
      <c r="RSF25" s="37"/>
      <c r="RSG25" s="37"/>
      <c r="RSH25" s="37"/>
      <c r="RSI25" s="37"/>
      <c r="RSJ25" s="37"/>
      <c r="RSK25" s="37"/>
      <c r="RSL25" s="37"/>
      <c r="RSM25" s="37"/>
      <c r="RSN25" s="37"/>
      <c r="RSO25" s="37"/>
      <c r="RSP25" s="37"/>
      <c r="RSQ25" s="37"/>
      <c r="RSR25" s="37"/>
      <c r="RSS25" s="37"/>
      <c r="RST25" s="37"/>
      <c r="RSU25" s="37"/>
      <c r="RSV25" s="37"/>
      <c r="RSW25" s="37"/>
      <c r="RSX25" s="37"/>
      <c r="RSY25" s="37"/>
      <c r="RSZ25" s="37"/>
      <c r="RTA25" s="37"/>
      <c r="RTB25" s="37"/>
      <c r="RTC25" s="37"/>
      <c r="RTD25" s="37"/>
      <c r="RTE25" s="37"/>
      <c r="RTF25" s="37"/>
      <c r="RTG25" s="37"/>
      <c r="RTH25" s="37"/>
      <c r="RTI25" s="37"/>
      <c r="RTJ25" s="37"/>
      <c r="RTK25" s="37"/>
      <c r="RTL25" s="37"/>
      <c r="RTM25" s="37"/>
      <c r="RTN25" s="37"/>
      <c r="RTO25" s="37"/>
      <c r="RTP25" s="37"/>
      <c r="RTQ25" s="37"/>
      <c r="RTR25" s="37"/>
      <c r="RTS25" s="37"/>
      <c r="RTT25" s="37"/>
      <c r="RTU25" s="37"/>
      <c r="RTV25" s="37"/>
      <c r="RTW25" s="37"/>
      <c r="RTX25" s="37"/>
      <c r="RTY25" s="37"/>
      <c r="RTZ25" s="37"/>
      <c r="RUA25" s="37"/>
      <c r="RUB25" s="37"/>
      <c r="RUC25" s="37"/>
      <c r="RUD25" s="37"/>
      <c r="RUE25" s="37"/>
      <c r="RUF25" s="37"/>
      <c r="RUG25" s="37"/>
      <c r="RUH25" s="37"/>
      <c r="RUI25" s="37"/>
      <c r="RUJ25" s="37"/>
      <c r="RUK25" s="37"/>
      <c r="RUL25" s="37"/>
      <c r="RUM25" s="37"/>
      <c r="RUN25" s="37"/>
      <c r="RUO25" s="37"/>
      <c r="RUP25" s="37"/>
      <c r="RUQ25" s="37"/>
      <c r="RUR25" s="37"/>
      <c r="RUS25" s="37"/>
      <c r="RUT25" s="37"/>
      <c r="RUU25" s="37"/>
      <c r="RUV25" s="37"/>
      <c r="RUW25" s="37"/>
      <c r="RUX25" s="37"/>
      <c r="RUY25" s="37"/>
      <c r="RUZ25" s="37"/>
      <c r="RVA25" s="37"/>
      <c r="RVB25" s="37"/>
      <c r="RVC25" s="37"/>
      <c r="RVD25" s="37"/>
      <c r="RVE25" s="37"/>
      <c r="RVF25" s="37"/>
      <c r="RVG25" s="37"/>
      <c r="RVH25" s="37"/>
      <c r="RVI25" s="37"/>
      <c r="RVJ25" s="37"/>
      <c r="RVK25" s="37"/>
      <c r="RVL25" s="37"/>
      <c r="RVM25" s="37"/>
      <c r="RVN25" s="37"/>
      <c r="RVO25" s="37"/>
      <c r="RVP25" s="37"/>
      <c r="RVQ25" s="37"/>
      <c r="RVR25" s="37"/>
      <c r="RVS25" s="37"/>
      <c r="RVT25" s="37"/>
      <c r="RVU25" s="37"/>
      <c r="RVV25" s="37"/>
      <c r="RVW25" s="37"/>
      <c r="RVX25" s="37"/>
      <c r="RVY25" s="37"/>
      <c r="RVZ25" s="37"/>
      <c r="RWA25" s="37"/>
      <c r="RWB25" s="37"/>
      <c r="RWC25" s="37"/>
      <c r="RWD25" s="37"/>
      <c r="RWE25" s="37"/>
      <c r="RWF25" s="37"/>
      <c r="RWG25" s="37"/>
      <c r="RWH25" s="37"/>
      <c r="RWI25" s="37"/>
      <c r="RWJ25" s="37"/>
      <c r="RWK25" s="37"/>
      <c r="RWL25" s="37"/>
      <c r="RWM25" s="37"/>
      <c r="RWN25" s="37"/>
      <c r="RWO25" s="37"/>
      <c r="RWP25" s="37"/>
      <c r="RWQ25" s="37"/>
      <c r="RWR25" s="37"/>
      <c r="RWS25" s="37"/>
      <c r="RWT25" s="37"/>
      <c r="RWU25" s="37"/>
      <c r="RWV25" s="37"/>
      <c r="RWW25" s="37"/>
      <c r="RWX25" s="37"/>
      <c r="RWY25" s="37"/>
      <c r="RWZ25" s="37"/>
      <c r="RXA25" s="37"/>
      <c r="RXB25" s="37"/>
      <c r="RXC25" s="37"/>
      <c r="RXD25" s="37"/>
      <c r="RXE25" s="37"/>
      <c r="RXF25" s="37"/>
      <c r="RXG25" s="37"/>
      <c r="RXH25" s="37"/>
      <c r="RXI25" s="37"/>
      <c r="RXJ25" s="37"/>
      <c r="RXK25" s="37"/>
      <c r="RXL25" s="37"/>
      <c r="RXM25" s="37"/>
      <c r="RXN25" s="37"/>
      <c r="RXO25" s="37"/>
      <c r="RXP25" s="37"/>
      <c r="RXQ25" s="37"/>
      <c r="RXR25" s="37"/>
      <c r="RXS25" s="37"/>
      <c r="RXT25" s="37"/>
      <c r="RXU25" s="37"/>
      <c r="RXV25" s="37"/>
      <c r="RXW25" s="37"/>
      <c r="RXX25" s="37"/>
      <c r="RXY25" s="37"/>
      <c r="RXZ25" s="37"/>
      <c r="RYA25" s="37"/>
      <c r="RYB25" s="37"/>
      <c r="RYC25" s="37"/>
      <c r="RYD25" s="37"/>
      <c r="RYE25" s="37"/>
      <c r="RYF25" s="37"/>
      <c r="RYG25" s="37"/>
      <c r="RYH25" s="37"/>
      <c r="RYI25" s="37"/>
      <c r="RYJ25" s="37"/>
      <c r="RYK25" s="37"/>
      <c r="RYL25" s="37"/>
      <c r="RYM25" s="37"/>
      <c r="RYN25" s="37"/>
      <c r="RYO25" s="37"/>
      <c r="RYP25" s="37"/>
      <c r="RYQ25" s="37"/>
      <c r="RYR25" s="37"/>
      <c r="RYS25" s="37"/>
      <c r="RYT25" s="37"/>
      <c r="RYU25" s="37"/>
      <c r="RYV25" s="37"/>
      <c r="RYW25" s="37"/>
      <c r="RYX25" s="37"/>
      <c r="RYY25" s="37"/>
      <c r="RYZ25" s="37"/>
      <c r="RZA25" s="37"/>
      <c r="RZB25" s="37"/>
      <c r="RZC25" s="37"/>
      <c r="RZD25" s="37"/>
      <c r="RZE25" s="37"/>
      <c r="RZF25" s="37"/>
      <c r="RZG25" s="37"/>
      <c r="RZH25" s="37"/>
      <c r="RZI25" s="37"/>
      <c r="RZJ25" s="37"/>
      <c r="RZK25" s="37"/>
      <c r="RZL25" s="37"/>
      <c r="RZM25" s="37"/>
      <c r="RZN25" s="37"/>
      <c r="RZO25" s="37"/>
      <c r="RZP25" s="37"/>
      <c r="RZQ25" s="37"/>
      <c r="RZR25" s="37"/>
      <c r="RZS25" s="37"/>
      <c r="RZT25" s="37"/>
      <c r="RZU25" s="37"/>
      <c r="RZV25" s="37"/>
      <c r="RZW25" s="37"/>
      <c r="RZX25" s="37"/>
      <c r="RZY25" s="37"/>
      <c r="RZZ25" s="37"/>
      <c r="SAA25" s="37"/>
      <c r="SAB25" s="37"/>
      <c r="SAC25" s="37"/>
      <c r="SAD25" s="37"/>
      <c r="SAE25" s="37"/>
      <c r="SAF25" s="37"/>
      <c r="SAG25" s="37"/>
      <c r="SAH25" s="37"/>
      <c r="SAI25" s="37"/>
      <c r="SAJ25" s="37"/>
      <c r="SAK25" s="37"/>
      <c r="SAL25" s="37"/>
      <c r="SAM25" s="37"/>
      <c r="SAN25" s="37"/>
      <c r="SAO25" s="37"/>
      <c r="SAP25" s="37"/>
      <c r="SAQ25" s="37"/>
      <c r="SAR25" s="37"/>
      <c r="SAS25" s="37"/>
      <c r="SAT25" s="37"/>
      <c r="SAU25" s="37"/>
      <c r="SAV25" s="37"/>
      <c r="SAW25" s="37"/>
      <c r="SAX25" s="37"/>
      <c r="SAY25" s="37"/>
      <c r="SAZ25" s="37"/>
      <c r="SBA25" s="37"/>
      <c r="SBB25" s="37"/>
      <c r="SBC25" s="37"/>
      <c r="SBD25" s="37"/>
      <c r="SBE25" s="37"/>
      <c r="SBF25" s="37"/>
      <c r="SBG25" s="37"/>
      <c r="SBH25" s="37"/>
      <c r="SBI25" s="37"/>
      <c r="SBJ25" s="37"/>
      <c r="SBK25" s="37"/>
      <c r="SBL25" s="37"/>
      <c r="SBM25" s="37"/>
      <c r="SBN25" s="37"/>
      <c r="SBO25" s="37"/>
      <c r="SBP25" s="37"/>
      <c r="SBQ25" s="37"/>
      <c r="SBR25" s="37"/>
      <c r="SBS25" s="37"/>
      <c r="SBT25" s="37"/>
      <c r="SBU25" s="37"/>
      <c r="SBV25" s="37"/>
      <c r="SBW25" s="37"/>
      <c r="SBX25" s="37"/>
      <c r="SBY25" s="37"/>
      <c r="SBZ25" s="37"/>
      <c r="SCA25" s="37"/>
      <c r="SCB25" s="37"/>
      <c r="SCC25" s="37"/>
      <c r="SCD25" s="37"/>
      <c r="SCE25" s="37"/>
      <c r="SCF25" s="37"/>
      <c r="SCG25" s="37"/>
      <c r="SCH25" s="37"/>
      <c r="SCI25" s="37"/>
      <c r="SCJ25" s="37"/>
      <c r="SCK25" s="37"/>
      <c r="SCL25" s="37"/>
      <c r="SCM25" s="37"/>
      <c r="SCN25" s="37"/>
      <c r="SCO25" s="37"/>
      <c r="SCP25" s="37"/>
      <c r="SCQ25" s="37"/>
      <c r="SCR25" s="37"/>
      <c r="SCS25" s="37"/>
      <c r="SCT25" s="37"/>
      <c r="SCU25" s="37"/>
      <c r="SCV25" s="37"/>
      <c r="SCW25" s="37"/>
      <c r="SCX25" s="37"/>
      <c r="SCY25" s="37"/>
      <c r="SCZ25" s="37"/>
      <c r="SDA25" s="37"/>
      <c r="SDB25" s="37"/>
      <c r="SDC25" s="37"/>
      <c r="SDD25" s="37"/>
      <c r="SDE25" s="37"/>
      <c r="SDF25" s="37"/>
      <c r="SDG25" s="37"/>
      <c r="SDH25" s="37"/>
      <c r="SDI25" s="37"/>
      <c r="SDJ25" s="37"/>
      <c r="SDK25" s="37"/>
      <c r="SDL25" s="37"/>
      <c r="SDM25" s="37"/>
      <c r="SDN25" s="37"/>
      <c r="SDO25" s="37"/>
      <c r="SDP25" s="37"/>
      <c r="SDQ25" s="37"/>
      <c r="SDR25" s="37"/>
      <c r="SDS25" s="37"/>
      <c r="SDT25" s="37"/>
      <c r="SDU25" s="37"/>
      <c r="SDV25" s="37"/>
      <c r="SDW25" s="37"/>
      <c r="SDX25" s="37"/>
      <c r="SDY25" s="37"/>
      <c r="SDZ25" s="37"/>
      <c r="SEA25" s="37"/>
      <c r="SEB25" s="37"/>
      <c r="SEC25" s="37"/>
      <c r="SED25" s="37"/>
      <c r="SEE25" s="37"/>
      <c r="SEF25" s="37"/>
      <c r="SEG25" s="37"/>
      <c r="SEH25" s="37"/>
      <c r="SEI25" s="37"/>
      <c r="SEJ25" s="37"/>
      <c r="SEK25" s="37"/>
      <c r="SEL25" s="37"/>
      <c r="SEM25" s="37"/>
      <c r="SEN25" s="37"/>
      <c r="SEO25" s="37"/>
      <c r="SEP25" s="37"/>
      <c r="SEQ25" s="37"/>
      <c r="SER25" s="37"/>
      <c r="SES25" s="37"/>
      <c r="SET25" s="37"/>
      <c r="SEU25" s="37"/>
      <c r="SEV25" s="37"/>
      <c r="SEW25" s="37"/>
      <c r="SEX25" s="37"/>
      <c r="SEY25" s="37"/>
      <c r="SEZ25" s="37"/>
      <c r="SFA25" s="37"/>
      <c r="SFB25" s="37"/>
      <c r="SFC25" s="37"/>
      <c r="SFD25" s="37"/>
      <c r="SFE25" s="37"/>
      <c r="SFF25" s="37"/>
      <c r="SFG25" s="37"/>
      <c r="SFH25" s="37"/>
      <c r="SFI25" s="37"/>
      <c r="SFJ25" s="37"/>
      <c r="SFK25" s="37"/>
      <c r="SFL25" s="37"/>
      <c r="SFM25" s="37"/>
      <c r="SFN25" s="37"/>
      <c r="SFO25" s="37"/>
      <c r="SFP25" s="37"/>
      <c r="SFQ25" s="37"/>
      <c r="SFR25" s="37"/>
      <c r="SFS25" s="37"/>
      <c r="SFT25" s="37"/>
      <c r="SFU25" s="37"/>
      <c r="SFV25" s="37"/>
      <c r="SFW25" s="37"/>
      <c r="SFX25" s="37"/>
      <c r="SFY25" s="37"/>
      <c r="SFZ25" s="37"/>
      <c r="SGA25" s="37"/>
      <c r="SGB25" s="37"/>
      <c r="SGC25" s="37"/>
      <c r="SGD25" s="37"/>
      <c r="SGE25" s="37"/>
      <c r="SGF25" s="37"/>
      <c r="SGG25" s="37"/>
      <c r="SGH25" s="37"/>
      <c r="SGI25" s="37"/>
      <c r="SGJ25" s="37"/>
      <c r="SGK25" s="37"/>
      <c r="SGL25" s="37"/>
      <c r="SGM25" s="37"/>
      <c r="SGN25" s="37"/>
      <c r="SGO25" s="37"/>
      <c r="SGP25" s="37"/>
      <c r="SGQ25" s="37"/>
      <c r="SGR25" s="37"/>
      <c r="SGS25" s="37"/>
      <c r="SGT25" s="37"/>
      <c r="SGU25" s="37"/>
      <c r="SGV25" s="37"/>
      <c r="SGW25" s="37"/>
      <c r="SGX25" s="37"/>
      <c r="SGY25" s="37"/>
      <c r="SGZ25" s="37"/>
      <c r="SHA25" s="37"/>
      <c r="SHB25" s="37"/>
      <c r="SHC25" s="37"/>
      <c r="SHD25" s="37"/>
      <c r="SHE25" s="37"/>
      <c r="SHF25" s="37"/>
      <c r="SHG25" s="37"/>
      <c r="SHH25" s="37"/>
      <c r="SHI25" s="37"/>
      <c r="SHJ25" s="37"/>
      <c r="SHK25" s="37"/>
      <c r="SHL25" s="37"/>
      <c r="SHM25" s="37"/>
      <c r="SHN25" s="37"/>
      <c r="SHO25" s="37"/>
      <c r="SHP25" s="37"/>
      <c r="SHQ25" s="37"/>
      <c r="SHR25" s="37"/>
      <c r="SHS25" s="37"/>
      <c r="SHT25" s="37"/>
      <c r="SHU25" s="37"/>
      <c r="SHV25" s="37"/>
      <c r="SHW25" s="37"/>
      <c r="SHX25" s="37"/>
      <c r="SHY25" s="37"/>
      <c r="SHZ25" s="37"/>
      <c r="SIA25" s="37"/>
      <c r="SIB25" s="37"/>
      <c r="SIC25" s="37"/>
      <c r="SID25" s="37"/>
      <c r="SIE25" s="37"/>
      <c r="SIF25" s="37"/>
      <c r="SIG25" s="37"/>
      <c r="SIH25" s="37"/>
      <c r="SII25" s="37"/>
      <c r="SIJ25" s="37"/>
      <c r="SIK25" s="37"/>
      <c r="SIL25" s="37"/>
      <c r="SIM25" s="37"/>
      <c r="SIN25" s="37"/>
      <c r="SIO25" s="37"/>
      <c r="SIP25" s="37"/>
      <c r="SIQ25" s="37"/>
      <c r="SIR25" s="37"/>
      <c r="SIS25" s="37"/>
      <c r="SIT25" s="37"/>
      <c r="SIU25" s="37"/>
      <c r="SIV25" s="37"/>
      <c r="SIW25" s="37"/>
      <c r="SIX25" s="37"/>
      <c r="SIY25" s="37"/>
      <c r="SIZ25" s="37"/>
      <c r="SJA25" s="37"/>
      <c r="SJB25" s="37"/>
      <c r="SJC25" s="37"/>
      <c r="SJD25" s="37"/>
      <c r="SJE25" s="37"/>
      <c r="SJF25" s="37"/>
      <c r="SJG25" s="37"/>
      <c r="SJH25" s="37"/>
      <c r="SJI25" s="37"/>
      <c r="SJJ25" s="37"/>
      <c r="SJK25" s="37"/>
      <c r="SJL25" s="37"/>
      <c r="SJM25" s="37"/>
      <c r="SJN25" s="37"/>
      <c r="SJO25" s="37"/>
      <c r="SJP25" s="37"/>
      <c r="SJQ25" s="37"/>
      <c r="SJR25" s="37"/>
      <c r="SJS25" s="37"/>
      <c r="SJT25" s="37"/>
      <c r="SJU25" s="37"/>
      <c r="SJV25" s="37"/>
      <c r="SJW25" s="37"/>
      <c r="SJX25" s="37"/>
      <c r="SJY25" s="37"/>
      <c r="SJZ25" s="37"/>
      <c r="SKA25" s="37"/>
      <c r="SKB25" s="37"/>
      <c r="SKC25" s="37"/>
      <c r="SKD25" s="37"/>
      <c r="SKE25" s="37"/>
      <c r="SKF25" s="37"/>
      <c r="SKG25" s="37"/>
      <c r="SKH25" s="37"/>
      <c r="SKI25" s="37"/>
      <c r="SKJ25" s="37"/>
      <c r="SKK25" s="37"/>
      <c r="SKL25" s="37"/>
      <c r="SKM25" s="37"/>
      <c r="SKN25" s="37"/>
      <c r="SKO25" s="37"/>
      <c r="SKP25" s="37"/>
      <c r="SKQ25" s="37"/>
      <c r="SKR25" s="37"/>
      <c r="SKS25" s="37"/>
      <c r="SKT25" s="37"/>
      <c r="SKU25" s="37"/>
      <c r="SKV25" s="37"/>
      <c r="SKW25" s="37"/>
      <c r="SKX25" s="37"/>
      <c r="SKY25" s="37"/>
      <c r="SKZ25" s="37"/>
      <c r="SLA25" s="37"/>
      <c r="SLB25" s="37"/>
      <c r="SLC25" s="37"/>
      <c r="SLD25" s="37"/>
      <c r="SLE25" s="37"/>
      <c r="SLF25" s="37"/>
      <c r="SLG25" s="37"/>
      <c r="SLH25" s="37"/>
      <c r="SLI25" s="37"/>
      <c r="SLJ25" s="37"/>
      <c r="SLK25" s="37"/>
      <c r="SLL25" s="37"/>
      <c r="SLM25" s="37"/>
      <c r="SLN25" s="37"/>
      <c r="SLO25" s="37"/>
      <c r="SLP25" s="37"/>
      <c r="SLQ25" s="37"/>
      <c r="SLR25" s="37"/>
      <c r="SLS25" s="37"/>
      <c r="SLT25" s="37"/>
      <c r="SLU25" s="37"/>
      <c r="SLV25" s="37"/>
      <c r="SLW25" s="37"/>
      <c r="SLX25" s="37"/>
      <c r="SLY25" s="37"/>
      <c r="SLZ25" s="37"/>
      <c r="SMA25" s="37"/>
      <c r="SMB25" s="37"/>
      <c r="SMC25" s="37"/>
      <c r="SMD25" s="37"/>
      <c r="SME25" s="37"/>
      <c r="SMF25" s="37"/>
      <c r="SMG25" s="37"/>
      <c r="SMH25" s="37"/>
      <c r="SMI25" s="37"/>
      <c r="SMJ25" s="37"/>
      <c r="SMK25" s="37"/>
      <c r="SML25" s="37"/>
      <c r="SMM25" s="37"/>
      <c r="SMN25" s="37"/>
      <c r="SMO25" s="37"/>
      <c r="SMP25" s="37"/>
      <c r="SMQ25" s="37"/>
      <c r="SMR25" s="37"/>
      <c r="SMS25" s="37"/>
      <c r="SMT25" s="37"/>
      <c r="SMU25" s="37"/>
      <c r="SMV25" s="37"/>
      <c r="SMW25" s="37"/>
      <c r="SMX25" s="37"/>
      <c r="SMY25" s="37"/>
      <c r="SMZ25" s="37"/>
      <c r="SNA25" s="37"/>
      <c r="SNB25" s="37"/>
      <c r="SNC25" s="37"/>
      <c r="SND25" s="37"/>
      <c r="SNE25" s="37"/>
      <c r="SNF25" s="37"/>
      <c r="SNG25" s="37"/>
      <c r="SNH25" s="37"/>
      <c r="SNI25" s="37"/>
      <c r="SNJ25" s="37"/>
      <c r="SNK25" s="37"/>
      <c r="SNL25" s="37"/>
      <c r="SNM25" s="37"/>
      <c r="SNN25" s="37"/>
      <c r="SNO25" s="37"/>
      <c r="SNP25" s="37"/>
      <c r="SNQ25" s="37"/>
      <c r="SNR25" s="37"/>
      <c r="SNS25" s="37"/>
      <c r="SNT25" s="37"/>
      <c r="SNU25" s="37"/>
      <c r="SNV25" s="37"/>
      <c r="SNW25" s="37"/>
      <c r="SNX25" s="37"/>
      <c r="SNY25" s="37"/>
      <c r="SNZ25" s="37"/>
      <c r="SOA25" s="37"/>
      <c r="SOB25" s="37"/>
      <c r="SOC25" s="37"/>
      <c r="SOD25" s="37"/>
      <c r="SOE25" s="37"/>
      <c r="SOF25" s="37"/>
      <c r="SOG25" s="37"/>
      <c r="SOH25" s="37"/>
      <c r="SOI25" s="37"/>
      <c r="SOJ25" s="37"/>
      <c r="SOK25" s="37"/>
      <c r="SOL25" s="37"/>
      <c r="SOM25" s="37"/>
      <c r="SON25" s="37"/>
      <c r="SOO25" s="37"/>
      <c r="SOP25" s="37"/>
      <c r="SOQ25" s="37"/>
      <c r="SOR25" s="37"/>
      <c r="SOS25" s="37"/>
      <c r="SOT25" s="37"/>
      <c r="SOU25" s="37"/>
      <c r="SOV25" s="37"/>
      <c r="SOW25" s="37"/>
      <c r="SOX25" s="37"/>
      <c r="SOY25" s="37"/>
      <c r="SOZ25" s="37"/>
      <c r="SPA25" s="37"/>
      <c r="SPB25" s="37"/>
      <c r="SPC25" s="37"/>
      <c r="SPD25" s="37"/>
      <c r="SPE25" s="37"/>
      <c r="SPF25" s="37"/>
      <c r="SPG25" s="37"/>
      <c r="SPH25" s="37"/>
      <c r="SPI25" s="37"/>
      <c r="SPJ25" s="37"/>
      <c r="SPK25" s="37"/>
      <c r="SPL25" s="37"/>
      <c r="SPM25" s="37"/>
      <c r="SPN25" s="37"/>
      <c r="SPO25" s="37"/>
      <c r="SPP25" s="37"/>
      <c r="SPQ25" s="37"/>
      <c r="SPR25" s="37"/>
      <c r="SPS25" s="37"/>
      <c r="SPT25" s="37"/>
      <c r="SPU25" s="37"/>
      <c r="SPV25" s="37"/>
      <c r="SPW25" s="37"/>
      <c r="SPX25" s="37"/>
      <c r="SPY25" s="37"/>
      <c r="SPZ25" s="37"/>
      <c r="SQA25" s="37"/>
      <c r="SQB25" s="37"/>
      <c r="SQC25" s="37"/>
      <c r="SQD25" s="37"/>
      <c r="SQE25" s="37"/>
      <c r="SQF25" s="37"/>
      <c r="SQG25" s="37"/>
      <c r="SQH25" s="37"/>
      <c r="SQI25" s="37"/>
      <c r="SQJ25" s="37"/>
      <c r="SQK25" s="37"/>
      <c r="SQL25" s="37"/>
      <c r="SQM25" s="37"/>
      <c r="SQN25" s="37"/>
      <c r="SQO25" s="37"/>
      <c r="SQP25" s="37"/>
      <c r="SQQ25" s="37"/>
      <c r="SQR25" s="37"/>
      <c r="SQS25" s="37"/>
      <c r="SQT25" s="37"/>
      <c r="SQU25" s="37"/>
      <c r="SQV25" s="37"/>
      <c r="SQW25" s="37"/>
      <c r="SQX25" s="37"/>
      <c r="SQY25" s="37"/>
      <c r="SQZ25" s="37"/>
      <c r="SRA25" s="37"/>
      <c r="SRB25" s="37"/>
      <c r="SRC25" s="37"/>
      <c r="SRD25" s="37"/>
      <c r="SRE25" s="37"/>
      <c r="SRF25" s="37"/>
      <c r="SRG25" s="37"/>
      <c r="SRH25" s="37"/>
      <c r="SRI25" s="37"/>
      <c r="SRJ25" s="37"/>
      <c r="SRK25" s="37"/>
      <c r="SRL25" s="37"/>
      <c r="SRM25" s="37"/>
      <c r="SRN25" s="37"/>
      <c r="SRO25" s="37"/>
      <c r="SRP25" s="37"/>
      <c r="SRQ25" s="37"/>
      <c r="SRR25" s="37"/>
      <c r="SRS25" s="37"/>
      <c r="SRT25" s="37"/>
      <c r="SRU25" s="37"/>
      <c r="SRV25" s="37"/>
      <c r="SRW25" s="37"/>
      <c r="SRX25" s="37"/>
      <c r="SRY25" s="37"/>
      <c r="SRZ25" s="37"/>
      <c r="SSA25" s="37"/>
      <c r="SSB25" s="37"/>
      <c r="SSC25" s="37"/>
      <c r="SSD25" s="37"/>
      <c r="SSE25" s="37"/>
      <c r="SSF25" s="37"/>
      <c r="SSG25" s="37"/>
      <c r="SSH25" s="37"/>
      <c r="SSI25" s="37"/>
      <c r="SSJ25" s="37"/>
      <c r="SSK25" s="37"/>
      <c r="SSL25" s="37"/>
      <c r="SSM25" s="37"/>
      <c r="SSN25" s="37"/>
      <c r="SSO25" s="37"/>
      <c r="SSP25" s="37"/>
      <c r="SSQ25" s="37"/>
      <c r="SSR25" s="37"/>
      <c r="SSS25" s="37"/>
      <c r="SST25" s="37"/>
      <c r="SSU25" s="37"/>
      <c r="SSV25" s="37"/>
      <c r="SSW25" s="37"/>
      <c r="SSX25" s="37"/>
      <c r="SSY25" s="37"/>
      <c r="SSZ25" s="37"/>
      <c r="STA25" s="37"/>
      <c r="STB25" s="37"/>
      <c r="STC25" s="37"/>
      <c r="STD25" s="37"/>
      <c r="STE25" s="37"/>
      <c r="STF25" s="37"/>
      <c r="STG25" s="37"/>
      <c r="STH25" s="37"/>
      <c r="STI25" s="37"/>
      <c r="STJ25" s="37"/>
      <c r="STK25" s="37"/>
      <c r="STL25" s="37"/>
      <c r="STM25" s="37"/>
      <c r="STN25" s="37"/>
      <c r="STO25" s="37"/>
      <c r="STP25" s="37"/>
      <c r="STQ25" s="37"/>
      <c r="STR25" s="37"/>
      <c r="STS25" s="37"/>
      <c r="STT25" s="37"/>
      <c r="STU25" s="37"/>
      <c r="STV25" s="37"/>
      <c r="STW25" s="37"/>
      <c r="STX25" s="37"/>
      <c r="STY25" s="37"/>
      <c r="STZ25" s="37"/>
      <c r="SUA25" s="37"/>
      <c r="SUB25" s="37"/>
      <c r="SUC25" s="37"/>
      <c r="SUD25" s="37"/>
      <c r="SUE25" s="37"/>
      <c r="SUF25" s="37"/>
      <c r="SUG25" s="37"/>
      <c r="SUH25" s="37"/>
      <c r="SUI25" s="37"/>
      <c r="SUJ25" s="37"/>
      <c r="SUK25" s="37"/>
      <c r="SUL25" s="37"/>
      <c r="SUM25" s="37"/>
      <c r="SUN25" s="37"/>
      <c r="SUO25" s="37"/>
      <c r="SUP25" s="37"/>
      <c r="SUQ25" s="37"/>
      <c r="SUR25" s="37"/>
      <c r="SUS25" s="37"/>
      <c r="SUT25" s="37"/>
      <c r="SUU25" s="37"/>
      <c r="SUV25" s="37"/>
      <c r="SUW25" s="37"/>
      <c r="SUX25" s="37"/>
      <c r="SUY25" s="37"/>
      <c r="SUZ25" s="37"/>
      <c r="SVA25" s="37"/>
      <c r="SVB25" s="37"/>
      <c r="SVC25" s="37"/>
      <c r="SVD25" s="37"/>
      <c r="SVE25" s="37"/>
      <c r="SVF25" s="37"/>
      <c r="SVG25" s="37"/>
      <c r="SVH25" s="37"/>
      <c r="SVI25" s="37"/>
      <c r="SVJ25" s="37"/>
      <c r="SVK25" s="37"/>
      <c r="SVL25" s="37"/>
      <c r="SVM25" s="37"/>
      <c r="SVN25" s="37"/>
      <c r="SVO25" s="37"/>
      <c r="SVP25" s="37"/>
      <c r="SVQ25" s="37"/>
      <c r="SVR25" s="37"/>
      <c r="SVS25" s="37"/>
      <c r="SVT25" s="37"/>
      <c r="SVU25" s="37"/>
      <c r="SVV25" s="37"/>
      <c r="SVW25" s="37"/>
      <c r="SVX25" s="37"/>
      <c r="SVY25" s="37"/>
      <c r="SVZ25" s="37"/>
      <c r="SWA25" s="37"/>
      <c r="SWB25" s="37"/>
      <c r="SWC25" s="37"/>
      <c r="SWD25" s="37"/>
      <c r="SWE25" s="37"/>
      <c r="SWF25" s="37"/>
      <c r="SWG25" s="37"/>
      <c r="SWH25" s="37"/>
      <c r="SWI25" s="37"/>
      <c r="SWJ25" s="37"/>
      <c r="SWK25" s="37"/>
      <c r="SWL25" s="37"/>
      <c r="SWM25" s="37"/>
      <c r="SWN25" s="37"/>
      <c r="SWO25" s="37"/>
      <c r="SWP25" s="37"/>
      <c r="SWQ25" s="37"/>
      <c r="SWR25" s="37"/>
      <c r="SWS25" s="37"/>
      <c r="SWT25" s="37"/>
      <c r="SWU25" s="37"/>
      <c r="SWV25" s="37"/>
      <c r="SWW25" s="37"/>
      <c r="SWX25" s="37"/>
      <c r="SWY25" s="37"/>
      <c r="SWZ25" s="37"/>
      <c r="SXA25" s="37"/>
      <c r="SXB25" s="37"/>
      <c r="SXC25" s="37"/>
      <c r="SXD25" s="37"/>
      <c r="SXE25" s="37"/>
      <c r="SXF25" s="37"/>
      <c r="SXG25" s="37"/>
      <c r="SXH25" s="37"/>
      <c r="SXI25" s="37"/>
      <c r="SXJ25" s="37"/>
      <c r="SXK25" s="37"/>
      <c r="SXL25" s="37"/>
      <c r="SXM25" s="37"/>
      <c r="SXN25" s="37"/>
      <c r="SXO25" s="37"/>
      <c r="SXP25" s="37"/>
      <c r="SXQ25" s="37"/>
      <c r="SXR25" s="37"/>
      <c r="SXS25" s="37"/>
      <c r="SXT25" s="37"/>
      <c r="SXU25" s="37"/>
      <c r="SXV25" s="37"/>
      <c r="SXW25" s="37"/>
      <c r="SXX25" s="37"/>
      <c r="SXY25" s="37"/>
      <c r="SXZ25" s="37"/>
      <c r="SYA25" s="37"/>
      <c r="SYB25" s="37"/>
      <c r="SYC25" s="37"/>
      <c r="SYD25" s="37"/>
      <c r="SYE25" s="37"/>
      <c r="SYF25" s="37"/>
      <c r="SYG25" s="37"/>
      <c r="SYH25" s="37"/>
      <c r="SYI25" s="37"/>
      <c r="SYJ25" s="37"/>
      <c r="SYK25" s="37"/>
      <c r="SYL25" s="37"/>
      <c r="SYM25" s="37"/>
      <c r="SYN25" s="37"/>
      <c r="SYO25" s="37"/>
      <c r="SYP25" s="37"/>
      <c r="SYQ25" s="37"/>
      <c r="SYR25" s="37"/>
      <c r="SYS25" s="37"/>
      <c r="SYT25" s="37"/>
      <c r="SYU25" s="37"/>
      <c r="SYV25" s="37"/>
      <c r="SYW25" s="37"/>
      <c r="SYX25" s="37"/>
      <c r="SYY25" s="37"/>
      <c r="SYZ25" s="37"/>
      <c r="SZA25" s="37"/>
      <c r="SZB25" s="37"/>
      <c r="SZC25" s="37"/>
      <c r="SZD25" s="37"/>
      <c r="SZE25" s="37"/>
      <c r="SZF25" s="37"/>
      <c r="SZG25" s="37"/>
      <c r="SZH25" s="37"/>
      <c r="SZI25" s="37"/>
      <c r="SZJ25" s="37"/>
      <c r="SZK25" s="37"/>
      <c r="SZL25" s="37"/>
      <c r="SZM25" s="37"/>
      <c r="SZN25" s="37"/>
      <c r="SZO25" s="37"/>
      <c r="SZP25" s="37"/>
      <c r="SZQ25" s="37"/>
      <c r="SZR25" s="37"/>
      <c r="SZS25" s="37"/>
      <c r="SZT25" s="37"/>
      <c r="SZU25" s="37"/>
      <c r="SZV25" s="37"/>
      <c r="SZW25" s="37"/>
      <c r="SZX25" s="37"/>
      <c r="SZY25" s="37"/>
      <c r="SZZ25" s="37"/>
      <c r="TAA25" s="37"/>
      <c r="TAB25" s="37"/>
      <c r="TAC25" s="37"/>
      <c r="TAD25" s="37"/>
      <c r="TAE25" s="37"/>
      <c r="TAF25" s="37"/>
      <c r="TAG25" s="37"/>
      <c r="TAH25" s="37"/>
      <c r="TAI25" s="37"/>
      <c r="TAJ25" s="37"/>
      <c r="TAK25" s="37"/>
      <c r="TAL25" s="37"/>
      <c r="TAM25" s="37"/>
      <c r="TAN25" s="37"/>
      <c r="TAO25" s="37"/>
      <c r="TAP25" s="37"/>
      <c r="TAQ25" s="37"/>
      <c r="TAR25" s="37"/>
      <c r="TAS25" s="37"/>
      <c r="TAT25" s="37"/>
      <c r="TAU25" s="37"/>
      <c r="TAV25" s="37"/>
      <c r="TAW25" s="37"/>
      <c r="TAX25" s="37"/>
      <c r="TAY25" s="37"/>
      <c r="TAZ25" s="37"/>
      <c r="TBA25" s="37"/>
      <c r="TBB25" s="37"/>
      <c r="TBC25" s="37"/>
      <c r="TBD25" s="37"/>
      <c r="TBE25" s="37"/>
      <c r="TBF25" s="37"/>
      <c r="TBG25" s="37"/>
      <c r="TBH25" s="37"/>
      <c r="TBI25" s="37"/>
      <c r="TBJ25" s="37"/>
      <c r="TBK25" s="37"/>
      <c r="TBL25" s="37"/>
      <c r="TBM25" s="37"/>
      <c r="TBN25" s="37"/>
      <c r="TBO25" s="37"/>
      <c r="TBP25" s="37"/>
      <c r="TBQ25" s="37"/>
      <c r="TBR25" s="37"/>
      <c r="TBS25" s="37"/>
      <c r="TBT25" s="37"/>
      <c r="TBU25" s="37"/>
      <c r="TBV25" s="37"/>
      <c r="TBW25" s="37"/>
      <c r="TBX25" s="37"/>
      <c r="TBY25" s="37"/>
      <c r="TBZ25" s="37"/>
      <c r="TCA25" s="37"/>
      <c r="TCB25" s="37"/>
      <c r="TCC25" s="37"/>
      <c r="TCD25" s="37"/>
      <c r="TCE25" s="37"/>
      <c r="TCF25" s="37"/>
      <c r="TCG25" s="37"/>
      <c r="TCH25" s="37"/>
      <c r="TCI25" s="37"/>
      <c r="TCJ25" s="37"/>
      <c r="TCK25" s="37"/>
      <c r="TCL25" s="37"/>
      <c r="TCM25" s="37"/>
      <c r="TCN25" s="37"/>
      <c r="TCO25" s="37"/>
      <c r="TCP25" s="37"/>
      <c r="TCQ25" s="37"/>
      <c r="TCR25" s="37"/>
      <c r="TCS25" s="37"/>
      <c r="TCT25" s="37"/>
      <c r="TCU25" s="37"/>
      <c r="TCV25" s="37"/>
      <c r="TCW25" s="37"/>
      <c r="TCX25" s="37"/>
      <c r="TCY25" s="37"/>
      <c r="TCZ25" s="37"/>
      <c r="TDA25" s="37"/>
      <c r="TDB25" s="37"/>
      <c r="TDC25" s="37"/>
      <c r="TDD25" s="37"/>
      <c r="TDE25" s="37"/>
      <c r="TDF25" s="37"/>
      <c r="TDG25" s="37"/>
      <c r="TDH25" s="37"/>
      <c r="TDI25" s="37"/>
      <c r="TDJ25" s="37"/>
      <c r="TDK25" s="37"/>
      <c r="TDL25" s="37"/>
      <c r="TDM25" s="37"/>
      <c r="TDN25" s="37"/>
      <c r="TDO25" s="37"/>
      <c r="TDP25" s="37"/>
      <c r="TDQ25" s="37"/>
      <c r="TDR25" s="37"/>
      <c r="TDS25" s="37"/>
      <c r="TDT25" s="37"/>
      <c r="TDU25" s="37"/>
      <c r="TDV25" s="37"/>
      <c r="TDW25" s="37"/>
      <c r="TDX25" s="37"/>
      <c r="TDY25" s="37"/>
      <c r="TDZ25" s="37"/>
      <c r="TEA25" s="37"/>
      <c r="TEB25" s="37"/>
      <c r="TEC25" s="37"/>
      <c r="TED25" s="37"/>
      <c r="TEE25" s="37"/>
      <c r="TEF25" s="37"/>
      <c r="TEG25" s="37"/>
      <c r="TEH25" s="37"/>
      <c r="TEI25" s="37"/>
      <c r="TEJ25" s="37"/>
      <c r="TEK25" s="37"/>
      <c r="TEL25" s="37"/>
      <c r="TEM25" s="37"/>
      <c r="TEN25" s="37"/>
      <c r="TEO25" s="37"/>
      <c r="TEP25" s="37"/>
      <c r="TEQ25" s="37"/>
      <c r="TER25" s="37"/>
      <c r="TES25" s="37"/>
      <c r="TET25" s="37"/>
      <c r="TEU25" s="37"/>
      <c r="TEV25" s="37"/>
      <c r="TEW25" s="37"/>
      <c r="TEX25" s="37"/>
      <c r="TEY25" s="37"/>
      <c r="TEZ25" s="37"/>
      <c r="TFA25" s="37"/>
      <c r="TFB25" s="37"/>
      <c r="TFC25" s="37"/>
      <c r="TFD25" s="37"/>
      <c r="TFE25" s="37"/>
      <c r="TFF25" s="37"/>
      <c r="TFG25" s="37"/>
      <c r="TFH25" s="37"/>
      <c r="TFI25" s="37"/>
      <c r="TFJ25" s="37"/>
      <c r="TFK25" s="37"/>
      <c r="TFL25" s="37"/>
      <c r="TFM25" s="37"/>
      <c r="TFN25" s="37"/>
      <c r="TFO25" s="37"/>
      <c r="TFP25" s="37"/>
      <c r="TFQ25" s="37"/>
      <c r="TFR25" s="37"/>
      <c r="TFS25" s="37"/>
      <c r="TFT25" s="37"/>
      <c r="TFU25" s="37"/>
      <c r="TFV25" s="37"/>
      <c r="TFW25" s="37"/>
      <c r="TFX25" s="37"/>
      <c r="TFY25" s="37"/>
      <c r="TFZ25" s="37"/>
      <c r="TGA25" s="37"/>
      <c r="TGB25" s="37"/>
      <c r="TGC25" s="37"/>
      <c r="TGD25" s="37"/>
      <c r="TGE25" s="37"/>
      <c r="TGF25" s="37"/>
      <c r="TGG25" s="37"/>
      <c r="TGH25" s="37"/>
      <c r="TGI25" s="37"/>
      <c r="TGJ25" s="37"/>
      <c r="TGK25" s="37"/>
      <c r="TGL25" s="37"/>
      <c r="TGM25" s="37"/>
      <c r="TGN25" s="37"/>
      <c r="TGO25" s="37"/>
      <c r="TGP25" s="37"/>
      <c r="TGQ25" s="37"/>
      <c r="TGR25" s="37"/>
      <c r="TGS25" s="37"/>
      <c r="TGT25" s="37"/>
      <c r="TGU25" s="37"/>
      <c r="TGV25" s="37"/>
      <c r="TGW25" s="37"/>
      <c r="TGX25" s="37"/>
      <c r="TGY25" s="37"/>
      <c r="TGZ25" s="37"/>
      <c r="THA25" s="37"/>
      <c r="THB25" s="37"/>
      <c r="THC25" s="37"/>
      <c r="THD25" s="37"/>
      <c r="THE25" s="37"/>
      <c r="THF25" s="37"/>
      <c r="THG25" s="37"/>
      <c r="THH25" s="37"/>
      <c r="THI25" s="37"/>
      <c r="THJ25" s="37"/>
      <c r="THK25" s="37"/>
      <c r="THL25" s="37"/>
      <c r="THM25" s="37"/>
      <c r="THN25" s="37"/>
      <c r="THO25" s="37"/>
      <c r="THP25" s="37"/>
      <c r="THQ25" s="37"/>
      <c r="THR25" s="37"/>
      <c r="THS25" s="37"/>
      <c r="THT25" s="37"/>
      <c r="THU25" s="37"/>
      <c r="THV25" s="37"/>
      <c r="THW25" s="37"/>
      <c r="THX25" s="37"/>
      <c r="THY25" s="37"/>
      <c r="THZ25" s="37"/>
      <c r="TIA25" s="37"/>
      <c r="TIB25" s="37"/>
      <c r="TIC25" s="37"/>
      <c r="TID25" s="37"/>
      <c r="TIE25" s="37"/>
      <c r="TIF25" s="37"/>
      <c r="TIG25" s="37"/>
      <c r="TIH25" s="37"/>
      <c r="TII25" s="37"/>
      <c r="TIJ25" s="37"/>
      <c r="TIK25" s="37"/>
      <c r="TIL25" s="37"/>
      <c r="TIM25" s="37"/>
      <c r="TIN25" s="37"/>
      <c r="TIO25" s="37"/>
      <c r="TIP25" s="37"/>
      <c r="TIQ25" s="37"/>
      <c r="TIR25" s="37"/>
      <c r="TIS25" s="37"/>
      <c r="TIT25" s="37"/>
      <c r="TIU25" s="37"/>
      <c r="TIV25" s="37"/>
      <c r="TIW25" s="37"/>
      <c r="TIX25" s="37"/>
      <c r="TIY25" s="37"/>
      <c r="TIZ25" s="37"/>
      <c r="TJA25" s="37"/>
      <c r="TJB25" s="37"/>
      <c r="TJC25" s="37"/>
      <c r="TJD25" s="37"/>
      <c r="TJE25" s="37"/>
      <c r="TJF25" s="37"/>
      <c r="TJG25" s="37"/>
      <c r="TJH25" s="37"/>
      <c r="TJI25" s="37"/>
      <c r="TJJ25" s="37"/>
      <c r="TJK25" s="37"/>
      <c r="TJL25" s="37"/>
      <c r="TJM25" s="37"/>
      <c r="TJN25" s="37"/>
      <c r="TJO25" s="37"/>
      <c r="TJP25" s="37"/>
      <c r="TJQ25" s="37"/>
      <c r="TJR25" s="37"/>
      <c r="TJS25" s="37"/>
      <c r="TJT25" s="37"/>
      <c r="TJU25" s="37"/>
      <c r="TJV25" s="37"/>
      <c r="TJW25" s="37"/>
      <c r="TJX25" s="37"/>
      <c r="TJY25" s="37"/>
      <c r="TJZ25" s="37"/>
      <c r="TKA25" s="37"/>
      <c r="TKB25" s="37"/>
      <c r="TKC25" s="37"/>
      <c r="TKD25" s="37"/>
      <c r="TKE25" s="37"/>
      <c r="TKF25" s="37"/>
      <c r="TKG25" s="37"/>
      <c r="TKH25" s="37"/>
      <c r="TKI25" s="37"/>
      <c r="TKJ25" s="37"/>
      <c r="TKK25" s="37"/>
      <c r="TKL25" s="37"/>
      <c r="TKM25" s="37"/>
      <c r="TKN25" s="37"/>
      <c r="TKO25" s="37"/>
      <c r="TKP25" s="37"/>
      <c r="TKQ25" s="37"/>
      <c r="TKR25" s="37"/>
      <c r="TKS25" s="37"/>
      <c r="TKT25" s="37"/>
      <c r="TKU25" s="37"/>
      <c r="TKV25" s="37"/>
      <c r="TKW25" s="37"/>
      <c r="TKX25" s="37"/>
      <c r="TKY25" s="37"/>
      <c r="TKZ25" s="37"/>
      <c r="TLA25" s="37"/>
      <c r="TLB25" s="37"/>
      <c r="TLC25" s="37"/>
      <c r="TLD25" s="37"/>
      <c r="TLE25" s="37"/>
      <c r="TLF25" s="37"/>
      <c r="TLG25" s="37"/>
      <c r="TLH25" s="37"/>
      <c r="TLI25" s="37"/>
      <c r="TLJ25" s="37"/>
      <c r="TLK25" s="37"/>
      <c r="TLL25" s="37"/>
      <c r="TLM25" s="37"/>
      <c r="TLN25" s="37"/>
      <c r="TLO25" s="37"/>
      <c r="TLP25" s="37"/>
      <c r="TLQ25" s="37"/>
      <c r="TLR25" s="37"/>
      <c r="TLS25" s="37"/>
      <c r="TLT25" s="37"/>
      <c r="TLU25" s="37"/>
      <c r="TLV25" s="37"/>
      <c r="TLW25" s="37"/>
      <c r="TLX25" s="37"/>
      <c r="TLY25" s="37"/>
      <c r="TLZ25" s="37"/>
      <c r="TMA25" s="37"/>
      <c r="TMB25" s="37"/>
      <c r="TMC25" s="37"/>
      <c r="TMD25" s="37"/>
      <c r="TME25" s="37"/>
      <c r="TMF25" s="37"/>
      <c r="TMG25" s="37"/>
      <c r="TMH25" s="37"/>
      <c r="TMI25" s="37"/>
      <c r="TMJ25" s="37"/>
      <c r="TMK25" s="37"/>
      <c r="TML25" s="37"/>
      <c r="TMM25" s="37"/>
      <c r="TMN25" s="37"/>
      <c r="TMO25" s="37"/>
      <c r="TMP25" s="37"/>
      <c r="TMQ25" s="37"/>
      <c r="TMR25" s="37"/>
      <c r="TMS25" s="37"/>
      <c r="TMT25" s="37"/>
      <c r="TMU25" s="37"/>
      <c r="TMV25" s="37"/>
      <c r="TMW25" s="37"/>
      <c r="TMX25" s="37"/>
      <c r="TMY25" s="37"/>
      <c r="TMZ25" s="37"/>
      <c r="TNA25" s="37"/>
      <c r="TNB25" s="37"/>
      <c r="TNC25" s="37"/>
      <c r="TND25" s="37"/>
      <c r="TNE25" s="37"/>
      <c r="TNF25" s="37"/>
      <c r="TNG25" s="37"/>
      <c r="TNH25" s="37"/>
      <c r="TNI25" s="37"/>
      <c r="TNJ25" s="37"/>
      <c r="TNK25" s="37"/>
      <c r="TNL25" s="37"/>
      <c r="TNM25" s="37"/>
      <c r="TNN25" s="37"/>
      <c r="TNO25" s="37"/>
      <c r="TNP25" s="37"/>
      <c r="TNQ25" s="37"/>
      <c r="TNR25" s="37"/>
      <c r="TNS25" s="37"/>
      <c r="TNT25" s="37"/>
      <c r="TNU25" s="37"/>
      <c r="TNV25" s="37"/>
      <c r="TNW25" s="37"/>
      <c r="TNX25" s="37"/>
      <c r="TNY25" s="37"/>
      <c r="TNZ25" s="37"/>
      <c r="TOA25" s="37"/>
      <c r="TOB25" s="37"/>
      <c r="TOC25" s="37"/>
      <c r="TOD25" s="37"/>
      <c r="TOE25" s="37"/>
      <c r="TOF25" s="37"/>
      <c r="TOG25" s="37"/>
      <c r="TOH25" s="37"/>
      <c r="TOI25" s="37"/>
      <c r="TOJ25" s="37"/>
      <c r="TOK25" s="37"/>
      <c r="TOL25" s="37"/>
      <c r="TOM25" s="37"/>
      <c r="TON25" s="37"/>
      <c r="TOO25" s="37"/>
      <c r="TOP25" s="37"/>
      <c r="TOQ25" s="37"/>
      <c r="TOR25" s="37"/>
      <c r="TOS25" s="37"/>
      <c r="TOT25" s="37"/>
      <c r="TOU25" s="37"/>
      <c r="TOV25" s="37"/>
      <c r="TOW25" s="37"/>
      <c r="TOX25" s="37"/>
      <c r="TOY25" s="37"/>
      <c r="TOZ25" s="37"/>
      <c r="TPA25" s="37"/>
      <c r="TPB25" s="37"/>
      <c r="TPC25" s="37"/>
      <c r="TPD25" s="37"/>
      <c r="TPE25" s="37"/>
      <c r="TPF25" s="37"/>
      <c r="TPG25" s="37"/>
      <c r="TPH25" s="37"/>
      <c r="TPI25" s="37"/>
      <c r="TPJ25" s="37"/>
      <c r="TPK25" s="37"/>
      <c r="TPL25" s="37"/>
      <c r="TPM25" s="37"/>
      <c r="TPN25" s="37"/>
      <c r="TPO25" s="37"/>
      <c r="TPP25" s="37"/>
      <c r="TPQ25" s="37"/>
      <c r="TPR25" s="37"/>
      <c r="TPS25" s="37"/>
      <c r="TPT25" s="37"/>
      <c r="TPU25" s="37"/>
      <c r="TPV25" s="37"/>
      <c r="TPW25" s="37"/>
      <c r="TPX25" s="37"/>
      <c r="TPY25" s="37"/>
      <c r="TPZ25" s="37"/>
      <c r="TQA25" s="37"/>
      <c r="TQB25" s="37"/>
      <c r="TQC25" s="37"/>
      <c r="TQD25" s="37"/>
      <c r="TQE25" s="37"/>
      <c r="TQF25" s="37"/>
      <c r="TQG25" s="37"/>
      <c r="TQH25" s="37"/>
      <c r="TQI25" s="37"/>
      <c r="TQJ25" s="37"/>
      <c r="TQK25" s="37"/>
      <c r="TQL25" s="37"/>
      <c r="TQM25" s="37"/>
      <c r="TQN25" s="37"/>
      <c r="TQO25" s="37"/>
      <c r="TQP25" s="37"/>
      <c r="TQQ25" s="37"/>
      <c r="TQR25" s="37"/>
      <c r="TQS25" s="37"/>
      <c r="TQT25" s="37"/>
      <c r="TQU25" s="37"/>
      <c r="TQV25" s="37"/>
      <c r="TQW25" s="37"/>
      <c r="TQX25" s="37"/>
      <c r="TQY25" s="37"/>
      <c r="TQZ25" s="37"/>
      <c r="TRA25" s="37"/>
      <c r="TRB25" s="37"/>
      <c r="TRC25" s="37"/>
      <c r="TRD25" s="37"/>
      <c r="TRE25" s="37"/>
      <c r="TRF25" s="37"/>
      <c r="TRG25" s="37"/>
      <c r="TRH25" s="37"/>
      <c r="TRI25" s="37"/>
      <c r="TRJ25" s="37"/>
      <c r="TRK25" s="37"/>
      <c r="TRL25" s="37"/>
      <c r="TRM25" s="37"/>
      <c r="TRN25" s="37"/>
      <c r="TRO25" s="37"/>
      <c r="TRP25" s="37"/>
      <c r="TRQ25" s="37"/>
      <c r="TRR25" s="37"/>
      <c r="TRS25" s="37"/>
      <c r="TRT25" s="37"/>
      <c r="TRU25" s="37"/>
      <c r="TRV25" s="37"/>
      <c r="TRW25" s="37"/>
      <c r="TRX25" s="37"/>
      <c r="TRY25" s="37"/>
      <c r="TRZ25" s="37"/>
      <c r="TSA25" s="37"/>
      <c r="TSB25" s="37"/>
      <c r="TSC25" s="37"/>
      <c r="TSD25" s="37"/>
      <c r="TSE25" s="37"/>
      <c r="TSF25" s="37"/>
      <c r="TSG25" s="37"/>
      <c r="TSH25" s="37"/>
      <c r="TSI25" s="37"/>
      <c r="TSJ25" s="37"/>
      <c r="TSK25" s="37"/>
      <c r="TSL25" s="37"/>
      <c r="TSM25" s="37"/>
      <c r="TSN25" s="37"/>
      <c r="TSO25" s="37"/>
      <c r="TSP25" s="37"/>
      <c r="TSQ25" s="37"/>
      <c r="TSR25" s="37"/>
      <c r="TSS25" s="37"/>
      <c r="TST25" s="37"/>
      <c r="TSU25" s="37"/>
      <c r="TSV25" s="37"/>
      <c r="TSW25" s="37"/>
      <c r="TSX25" s="37"/>
      <c r="TSY25" s="37"/>
      <c r="TSZ25" s="37"/>
      <c r="TTA25" s="37"/>
      <c r="TTB25" s="37"/>
      <c r="TTC25" s="37"/>
      <c r="TTD25" s="37"/>
      <c r="TTE25" s="37"/>
      <c r="TTF25" s="37"/>
      <c r="TTG25" s="37"/>
      <c r="TTH25" s="37"/>
      <c r="TTI25" s="37"/>
      <c r="TTJ25" s="37"/>
      <c r="TTK25" s="37"/>
      <c r="TTL25" s="37"/>
      <c r="TTM25" s="37"/>
      <c r="TTN25" s="37"/>
      <c r="TTO25" s="37"/>
      <c r="TTP25" s="37"/>
      <c r="TTQ25" s="37"/>
      <c r="TTR25" s="37"/>
      <c r="TTS25" s="37"/>
      <c r="TTT25" s="37"/>
      <c r="TTU25" s="37"/>
      <c r="TTV25" s="37"/>
      <c r="TTW25" s="37"/>
      <c r="TTX25" s="37"/>
      <c r="TTY25" s="37"/>
      <c r="TTZ25" s="37"/>
      <c r="TUA25" s="37"/>
      <c r="TUB25" s="37"/>
      <c r="TUC25" s="37"/>
      <c r="TUD25" s="37"/>
      <c r="TUE25" s="37"/>
      <c r="TUF25" s="37"/>
      <c r="TUG25" s="37"/>
      <c r="TUH25" s="37"/>
      <c r="TUI25" s="37"/>
      <c r="TUJ25" s="37"/>
      <c r="TUK25" s="37"/>
      <c r="TUL25" s="37"/>
      <c r="TUM25" s="37"/>
      <c r="TUN25" s="37"/>
      <c r="TUO25" s="37"/>
      <c r="TUP25" s="37"/>
      <c r="TUQ25" s="37"/>
      <c r="TUR25" s="37"/>
      <c r="TUS25" s="37"/>
      <c r="TUT25" s="37"/>
      <c r="TUU25" s="37"/>
      <c r="TUV25" s="37"/>
      <c r="TUW25" s="37"/>
      <c r="TUX25" s="37"/>
      <c r="TUY25" s="37"/>
      <c r="TUZ25" s="37"/>
      <c r="TVA25" s="37"/>
      <c r="TVB25" s="37"/>
      <c r="TVC25" s="37"/>
      <c r="TVD25" s="37"/>
      <c r="TVE25" s="37"/>
      <c r="TVF25" s="37"/>
      <c r="TVG25" s="37"/>
      <c r="TVH25" s="37"/>
      <c r="TVI25" s="37"/>
      <c r="TVJ25" s="37"/>
      <c r="TVK25" s="37"/>
      <c r="TVL25" s="37"/>
      <c r="TVM25" s="37"/>
      <c r="TVN25" s="37"/>
      <c r="TVO25" s="37"/>
      <c r="TVP25" s="37"/>
      <c r="TVQ25" s="37"/>
      <c r="TVR25" s="37"/>
      <c r="TVS25" s="37"/>
      <c r="TVT25" s="37"/>
      <c r="TVU25" s="37"/>
      <c r="TVV25" s="37"/>
      <c r="TVW25" s="37"/>
      <c r="TVX25" s="37"/>
      <c r="TVY25" s="37"/>
      <c r="TVZ25" s="37"/>
      <c r="TWA25" s="37"/>
      <c r="TWB25" s="37"/>
      <c r="TWC25" s="37"/>
      <c r="TWD25" s="37"/>
      <c r="TWE25" s="37"/>
      <c r="TWF25" s="37"/>
      <c r="TWG25" s="37"/>
      <c r="TWH25" s="37"/>
      <c r="TWI25" s="37"/>
      <c r="TWJ25" s="37"/>
      <c r="TWK25" s="37"/>
      <c r="TWL25" s="37"/>
      <c r="TWM25" s="37"/>
      <c r="TWN25" s="37"/>
      <c r="TWO25" s="37"/>
      <c r="TWP25" s="37"/>
      <c r="TWQ25" s="37"/>
      <c r="TWR25" s="37"/>
      <c r="TWS25" s="37"/>
      <c r="TWT25" s="37"/>
      <c r="TWU25" s="37"/>
      <c r="TWV25" s="37"/>
      <c r="TWW25" s="37"/>
      <c r="TWX25" s="37"/>
      <c r="TWY25" s="37"/>
      <c r="TWZ25" s="37"/>
      <c r="TXA25" s="37"/>
      <c r="TXB25" s="37"/>
      <c r="TXC25" s="37"/>
      <c r="TXD25" s="37"/>
      <c r="TXE25" s="37"/>
      <c r="TXF25" s="37"/>
      <c r="TXG25" s="37"/>
      <c r="TXH25" s="37"/>
      <c r="TXI25" s="37"/>
      <c r="TXJ25" s="37"/>
      <c r="TXK25" s="37"/>
      <c r="TXL25" s="37"/>
      <c r="TXM25" s="37"/>
      <c r="TXN25" s="37"/>
      <c r="TXO25" s="37"/>
      <c r="TXP25" s="37"/>
      <c r="TXQ25" s="37"/>
      <c r="TXR25" s="37"/>
      <c r="TXS25" s="37"/>
      <c r="TXT25" s="37"/>
      <c r="TXU25" s="37"/>
      <c r="TXV25" s="37"/>
      <c r="TXW25" s="37"/>
      <c r="TXX25" s="37"/>
      <c r="TXY25" s="37"/>
      <c r="TXZ25" s="37"/>
      <c r="TYA25" s="37"/>
      <c r="TYB25" s="37"/>
      <c r="TYC25" s="37"/>
      <c r="TYD25" s="37"/>
      <c r="TYE25" s="37"/>
      <c r="TYF25" s="37"/>
      <c r="TYG25" s="37"/>
      <c r="TYH25" s="37"/>
      <c r="TYI25" s="37"/>
      <c r="TYJ25" s="37"/>
      <c r="TYK25" s="37"/>
      <c r="TYL25" s="37"/>
      <c r="TYM25" s="37"/>
      <c r="TYN25" s="37"/>
      <c r="TYO25" s="37"/>
      <c r="TYP25" s="37"/>
      <c r="TYQ25" s="37"/>
      <c r="TYR25" s="37"/>
      <c r="TYS25" s="37"/>
      <c r="TYT25" s="37"/>
      <c r="TYU25" s="37"/>
      <c r="TYV25" s="37"/>
      <c r="TYW25" s="37"/>
      <c r="TYX25" s="37"/>
      <c r="TYY25" s="37"/>
      <c r="TYZ25" s="37"/>
      <c r="TZA25" s="37"/>
      <c r="TZB25" s="37"/>
      <c r="TZC25" s="37"/>
      <c r="TZD25" s="37"/>
      <c r="TZE25" s="37"/>
      <c r="TZF25" s="37"/>
      <c r="TZG25" s="37"/>
      <c r="TZH25" s="37"/>
      <c r="TZI25" s="37"/>
      <c r="TZJ25" s="37"/>
      <c r="TZK25" s="37"/>
      <c r="TZL25" s="37"/>
      <c r="TZM25" s="37"/>
      <c r="TZN25" s="37"/>
      <c r="TZO25" s="37"/>
      <c r="TZP25" s="37"/>
      <c r="TZQ25" s="37"/>
      <c r="TZR25" s="37"/>
      <c r="TZS25" s="37"/>
      <c r="TZT25" s="37"/>
      <c r="TZU25" s="37"/>
      <c r="TZV25" s="37"/>
      <c r="TZW25" s="37"/>
      <c r="TZX25" s="37"/>
      <c r="TZY25" s="37"/>
      <c r="TZZ25" s="37"/>
      <c r="UAA25" s="37"/>
      <c r="UAB25" s="37"/>
      <c r="UAC25" s="37"/>
      <c r="UAD25" s="37"/>
      <c r="UAE25" s="37"/>
      <c r="UAF25" s="37"/>
      <c r="UAG25" s="37"/>
      <c r="UAH25" s="37"/>
      <c r="UAI25" s="37"/>
      <c r="UAJ25" s="37"/>
      <c r="UAK25" s="37"/>
      <c r="UAL25" s="37"/>
      <c r="UAM25" s="37"/>
      <c r="UAN25" s="37"/>
      <c r="UAO25" s="37"/>
      <c r="UAP25" s="37"/>
      <c r="UAQ25" s="37"/>
      <c r="UAR25" s="37"/>
      <c r="UAS25" s="37"/>
      <c r="UAT25" s="37"/>
      <c r="UAU25" s="37"/>
      <c r="UAV25" s="37"/>
      <c r="UAW25" s="37"/>
      <c r="UAX25" s="37"/>
      <c r="UAY25" s="37"/>
      <c r="UAZ25" s="37"/>
      <c r="UBA25" s="37"/>
      <c r="UBB25" s="37"/>
      <c r="UBC25" s="37"/>
      <c r="UBD25" s="37"/>
      <c r="UBE25" s="37"/>
      <c r="UBF25" s="37"/>
      <c r="UBG25" s="37"/>
      <c r="UBH25" s="37"/>
      <c r="UBI25" s="37"/>
      <c r="UBJ25" s="37"/>
      <c r="UBK25" s="37"/>
      <c r="UBL25" s="37"/>
      <c r="UBM25" s="37"/>
      <c r="UBN25" s="37"/>
      <c r="UBO25" s="37"/>
      <c r="UBP25" s="37"/>
      <c r="UBQ25" s="37"/>
      <c r="UBR25" s="37"/>
      <c r="UBS25" s="37"/>
      <c r="UBT25" s="37"/>
      <c r="UBU25" s="37"/>
      <c r="UBV25" s="37"/>
      <c r="UBW25" s="37"/>
      <c r="UBX25" s="37"/>
      <c r="UBY25" s="37"/>
      <c r="UBZ25" s="37"/>
      <c r="UCA25" s="37"/>
      <c r="UCB25" s="37"/>
      <c r="UCC25" s="37"/>
      <c r="UCD25" s="37"/>
      <c r="UCE25" s="37"/>
      <c r="UCF25" s="37"/>
      <c r="UCG25" s="37"/>
      <c r="UCH25" s="37"/>
      <c r="UCI25" s="37"/>
      <c r="UCJ25" s="37"/>
      <c r="UCK25" s="37"/>
      <c r="UCL25" s="37"/>
      <c r="UCM25" s="37"/>
      <c r="UCN25" s="37"/>
      <c r="UCO25" s="37"/>
      <c r="UCP25" s="37"/>
      <c r="UCQ25" s="37"/>
      <c r="UCR25" s="37"/>
      <c r="UCS25" s="37"/>
      <c r="UCT25" s="37"/>
      <c r="UCU25" s="37"/>
      <c r="UCV25" s="37"/>
      <c r="UCW25" s="37"/>
      <c r="UCX25" s="37"/>
      <c r="UCY25" s="37"/>
      <c r="UCZ25" s="37"/>
      <c r="UDA25" s="37"/>
      <c r="UDB25" s="37"/>
      <c r="UDC25" s="37"/>
      <c r="UDD25" s="37"/>
      <c r="UDE25" s="37"/>
      <c r="UDF25" s="37"/>
      <c r="UDG25" s="37"/>
      <c r="UDH25" s="37"/>
      <c r="UDI25" s="37"/>
      <c r="UDJ25" s="37"/>
      <c r="UDK25" s="37"/>
      <c r="UDL25" s="37"/>
      <c r="UDM25" s="37"/>
      <c r="UDN25" s="37"/>
      <c r="UDO25" s="37"/>
      <c r="UDP25" s="37"/>
      <c r="UDQ25" s="37"/>
      <c r="UDR25" s="37"/>
      <c r="UDS25" s="37"/>
      <c r="UDT25" s="37"/>
      <c r="UDU25" s="37"/>
      <c r="UDV25" s="37"/>
      <c r="UDW25" s="37"/>
      <c r="UDX25" s="37"/>
      <c r="UDY25" s="37"/>
      <c r="UDZ25" s="37"/>
      <c r="UEA25" s="37"/>
      <c r="UEB25" s="37"/>
      <c r="UEC25" s="37"/>
      <c r="UED25" s="37"/>
      <c r="UEE25" s="37"/>
      <c r="UEF25" s="37"/>
      <c r="UEG25" s="37"/>
      <c r="UEH25" s="37"/>
      <c r="UEI25" s="37"/>
      <c r="UEJ25" s="37"/>
      <c r="UEK25" s="37"/>
      <c r="UEL25" s="37"/>
      <c r="UEM25" s="37"/>
      <c r="UEN25" s="37"/>
      <c r="UEO25" s="37"/>
      <c r="UEP25" s="37"/>
      <c r="UEQ25" s="37"/>
      <c r="UER25" s="37"/>
      <c r="UES25" s="37"/>
      <c r="UET25" s="37"/>
      <c r="UEU25" s="37"/>
      <c r="UEV25" s="37"/>
      <c r="UEW25" s="37"/>
      <c r="UEX25" s="37"/>
      <c r="UEY25" s="37"/>
      <c r="UEZ25" s="37"/>
      <c r="UFA25" s="37"/>
      <c r="UFB25" s="37"/>
      <c r="UFC25" s="37"/>
      <c r="UFD25" s="37"/>
      <c r="UFE25" s="37"/>
      <c r="UFF25" s="37"/>
      <c r="UFG25" s="37"/>
      <c r="UFH25" s="37"/>
      <c r="UFI25" s="37"/>
      <c r="UFJ25" s="37"/>
      <c r="UFK25" s="37"/>
      <c r="UFL25" s="37"/>
      <c r="UFM25" s="37"/>
      <c r="UFN25" s="37"/>
      <c r="UFO25" s="37"/>
      <c r="UFP25" s="37"/>
      <c r="UFQ25" s="37"/>
      <c r="UFR25" s="37"/>
      <c r="UFS25" s="37"/>
      <c r="UFT25" s="37"/>
      <c r="UFU25" s="37"/>
      <c r="UFV25" s="37"/>
      <c r="UFW25" s="37"/>
      <c r="UFX25" s="37"/>
      <c r="UFY25" s="37"/>
      <c r="UFZ25" s="37"/>
      <c r="UGA25" s="37"/>
      <c r="UGB25" s="37"/>
      <c r="UGC25" s="37"/>
      <c r="UGD25" s="37"/>
      <c r="UGE25" s="37"/>
      <c r="UGF25" s="37"/>
      <c r="UGG25" s="37"/>
      <c r="UGH25" s="37"/>
      <c r="UGI25" s="37"/>
      <c r="UGJ25" s="37"/>
      <c r="UGK25" s="37"/>
      <c r="UGL25" s="37"/>
      <c r="UGM25" s="37"/>
      <c r="UGN25" s="37"/>
      <c r="UGO25" s="37"/>
      <c r="UGP25" s="37"/>
      <c r="UGQ25" s="37"/>
      <c r="UGR25" s="37"/>
      <c r="UGS25" s="37"/>
      <c r="UGT25" s="37"/>
      <c r="UGU25" s="37"/>
      <c r="UGV25" s="37"/>
      <c r="UGW25" s="37"/>
      <c r="UGX25" s="37"/>
      <c r="UGY25" s="37"/>
      <c r="UGZ25" s="37"/>
      <c r="UHA25" s="37"/>
      <c r="UHB25" s="37"/>
      <c r="UHC25" s="37"/>
      <c r="UHD25" s="37"/>
      <c r="UHE25" s="37"/>
      <c r="UHF25" s="37"/>
      <c r="UHG25" s="37"/>
      <c r="UHH25" s="37"/>
      <c r="UHI25" s="37"/>
      <c r="UHJ25" s="37"/>
      <c r="UHK25" s="37"/>
      <c r="UHL25" s="37"/>
      <c r="UHM25" s="37"/>
      <c r="UHN25" s="37"/>
      <c r="UHO25" s="37"/>
      <c r="UHP25" s="37"/>
      <c r="UHQ25" s="37"/>
      <c r="UHR25" s="37"/>
      <c r="UHS25" s="37"/>
      <c r="UHT25" s="37"/>
      <c r="UHU25" s="37"/>
      <c r="UHV25" s="37"/>
      <c r="UHW25" s="37"/>
      <c r="UHX25" s="37"/>
      <c r="UHY25" s="37"/>
      <c r="UHZ25" s="37"/>
      <c r="UIA25" s="37"/>
      <c r="UIB25" s="37"/>
      <c r="UIC25" s="37"/>
      <c r="UID25" s="37"/>
      <c r="UIE25" s="37"/>
      <c r="UIF25" s="37"/>
      <c r="UIG25" s="37"/>
      <c r="UIH25" s="37"/>
      <c r="UII25" s="37"/>
      <c r="UIJ25" s="37"/>
      <c r="UIK25" s="37"/>
      <c r="UIL25" s="37"/>
      <c r="UIM25" s="37"/>
      <c r="UIN25" s="37"/>
      <c r="UIO25" s="37"/>
      <c r="UIP25" s="37"/>
      <c r="UIQ25" s="37"/>
      <c r="UIR25" s="37"/>
      <c r="UIS25" s="37"/>
      <c r="UIT25" s="37"/>
      <c r="UIU25" s="37"/>
      <c r="UIV25" s="37"/>
      <c r="UIW25" s="37"/>
      <c r="UIX25" s="37"/>
      <c r="UIY25" s="37"/>
      <c r="UIZ25" s="37"/>
      <c r="UJA25" s="37"/>
      <c r="UJB25" s="37"/>
      <c r="UJC25" s="37"/>
      <c r="UJD25" s="37"/>
      <c r="UJE25" s="37"/>
      <c r="UJF25" s="37"/>
      <c r="UJG25" s="37"/>
      <c r="UJH25" s="37"/>
      <c r="UJI25" s="37"/>
      <c r="UJJ25" s="37"/>
      <c r="UJK25" s="37"/>
      <c r="UJL25" s="37"/>
      <c r="UJM25" s="37"/>
      <c r="UJN25" s="37"/>
      <c r="UJO25" s="37"/>
      <c r="UJP25" s="37"/>
      <c r="UJQ25" s="37"/>
      <c r="UJR25" s="37"/>
      <c r="UJS25" s="37"/>
      <c r="UJT25" s="37"/>
      <c r="UJU25" s="37"/>
      <c r="UJV25" s="37"/>
      <c r="UJW25" s="37"/>
      <c r="UJX25" s="37"/>
      <c r="UJY25" s="37"/>
      <c r="UJZ25" s="37"/>
      <c r="UKA25" s="37"/>
      <c r="UKB25" s="37"/>
      <c r="UKC25" s="37"/>
      <c r="UKD25" s="37"/>
      <c r="UKE25" s="37"/>
      <c r="UKF25" s="37"/>
      <c r="UKG25" s="37"/>
      <c r="UKH25" s="37"/>
      <c r="UKI25" s="37"/>
      <c r="UKJ25" s="37"/>
      <c r="UKK25" s="37"/>
      <c r="UKL25" s="37"/>
      <c r="UKM25" s="37"/>
      <c r="UKN25" s="37"/>
      <c r="UKO25" s="37"/>
      <c r="UKP25" s="37"/>
      <c r="UKQ25" s="37"/>
      <c r="UKR25" s="37"/>
      <c r="UKS25" s="37"/>
      <c r="UKT25" s="37"/>
      <c r="UKU25" s="37"/>
      <c r="UKV25" s="37"/>
      <c r="UKW25" s="37"/>
      <c r="UKX25" s="37"/>
      <c r="UKY25" s="37"/>
      <c r="UKZ25" s="37"/>
      <c r="ULA25" s="37"/>
      <c r="ULB25" s="37"/>
      <c r="ULC25" s="37"/>
      <c r="ULD25" s="37"/>
      <c r="ULE25" s="37"/>
      <c r="ULF25" s="37"/>
      <c r="ULG25" s="37"/>
      <c r="ULH25" s="37"/>
      <c r="ULI25" s="37"/>
      <c r="ULJ25" s="37"/>
      <c r="ULK25" s="37"/>
      <c r="ULL25" s="37"/>
      <c r="ULM25" s="37"/>
      <c r="ULN25" s="37"/>
      <c r="ULO25" s="37"/>
      <c r="ULP25" s="37"/>
      <c r="ULQ25" s="37"/>
      <c r="ULR25" s="37"/>
      <c r="ULS25" s="37"/>
      <c r="ULT25" s="37"/>
      <c r="ULU25" s="37"/>
      <c r="ULV25" s="37"/>
      <c r="ULW25" s="37"/>
      <c r="ULX25" s="37"/>
      <c r="ULY25" s="37"/>
      <c r="ULZ25" s="37"/>
      <c r="UMA25" s="37"/>
      <c r="UMB25" s="37"/>
      <c r="UMC25" s="37"/>
      <c r="UMD25" s="37"/>
      <c r="UME25" s="37"/>
      <c r="UMF25" s="37"/>
      <c r="UMG25" s="37"/>
      <c r="UMH25" s="37"/>
      <c r="UMI25" s="37"/>
      <c r="UMJ25" s="37"/>
      <c r="UMK25" s="37"/>
      <c r="UML25" s="37"/>
      <c r="UMM25" s="37"/>
      <c r="UMN25" s="37"/>
      <c r="UMO25" s="37"/>
      <c r="UMP25" s="37"/>
      <c r="UMQ25" s="37"/>
      <c r="UMR25" s="37"/>
      <c r="UMS25" s="37"/>
      <c r="UMT25" s="37"/>
      <c r="UMU25" s="37"/>
      <c r="UMV25" s="37"/>
      <c r="UMW25" s="37"/>
      <c r="UMX25" s="37"/>
      <c r="UMY25" s="37"/>
      <c r="UMZ25" s="37"/>
      <c r="UNA25" s="37"/>
      <c r="UNB25" s="37"/>
      <c r="UNC25" s="37"/>
      <c r="UND25" s="37"/>
      <c r="UNE25" s="37"/>
      <c r="UNF25" s="37"/>
      <c r="UNG25" s="37"/>
      <c r="UNH25" s="37"/>
      <c r="UNI25" s="37"/>
      <c r="UNJ25" s="37"/>
      <c r="UNK25" s="37"/>
      <c r="UNL25" s="37"/>
      <c r="UNM25" s="37"/>
      <c r="UNN25" s="37"/>
      <c r="UNO25" s="37"/>
      <c r="UNP25" s="37"/>
      <c r="UNQ25" s="37"/>
      <c r="UNR25" s="37"/>
      <c r="UNS25" s="37"/>
      <c r="UNT25" s="37"/>
      <c r="UNU25" s="37"/>
      <c r="UNV25" s="37"/>
      <c r="UNW25" s="37"/>
      <c r="UNX25" s="37"/>
      <c r="UNY25" s="37"/>
      <c r="UNZ25" s="37"/>
      <c r="UOA25" s="37"/>
      <c r="UOB25" s="37"/>
      <c r="UOC25" s="37"/>
      <c r="UOD25" s="37"/>
      <c r="UOE25" s="37"/>
      <c r="UOF25" s="37"/>
      <c r="UOG25" s="37"/>
      <c r="UOH25" s="37"/>
      <c r="UOI25" s="37"/>
      <c r="UOJ25" s="37"/>
      <c r="UOK25" s="37"/>
      <c r="UOL25" s="37"/>
      <c r="UOM25" s="37"/>
      <c r="UON25" s="37"/>
      <c r="UOO25" s="37"/>
      <c r="UOP25" s="37"/>
      <c r="UOQ25" s="37"/>
      <c r="UOR25" s="37"/>
      <c r="UOS25" s="37"/>
      <c r="UOT25" s="37"/>
      <c r="UOU25" s="37"/>
      <c r="UOV25" s="37"/>
      <c r="UOW25" s="37"/>
      <c r="UOX25" s="37"/>
      <c r="UOY25" s="37"/>
      <c r="UOZ25" s="37"/>
      <c r="UPA25" s="37"/>
      <c r="UPB25" s="37"/>
      <c r="UPC25" s="37"/>
      <c r="UPD25" s="37"/>
      <c r="UPE25" s="37"/>
      <c r="UPF25" s="37"/>
      <c r="UPG25" s="37"/>
      <c r="UPH25" s="37"/>
      <c r="UPI25" s="37"/>
      <c r="UPJ25" s="37"/>
      <c r="UPK25" s="37"/>
      <c r="UPL25" s="37"/>
      <c r="UPM25" s="37"/>
      <c r="UPN25" s="37"/>
      <c r="UPO25" s="37"/>
      <c r="UPP25" s="37"/>
      <c r="UPQ25" s="37"/>
      <c r="UPR25" s="37"/>
      <c r="UPS25" s="37"/>
      <c r="UPT25" s="37"/>
      <c r="UPU25" s="37"/>
      <c r="UPV25" s="37"/>
      <c r="UPW25" s="37"/>
      <c r="UPX25" s="37"/>
      <c r="UPY25" s="37"/>
      <c r="UPZ25" s="37"/>
      <c r="UQA25" s="37"/>
      <c r="UQB25" s="37"/>
      <c r="UQC25" s="37"/>
      <c r="UQD25" s="37"/>
      <c r="UQE25" s="37"/>
      <c r="UQF25" s="37"/>
      <c r="UQG25" s="37"/>
      <c r="UQH25" s="37"/>
      <c r="UQI25" s="37"/>
      <c r="UQJ25" s="37"/>
      <c r="UQK25" s="37"/>
      <c r="UQL25" s="37"/>
      <c r="UQM25" s="37"/>
      <c r="UQN25" s="37"/>
      <c r="UQO25" s="37"/>
      <c r="UQP25" s="37"/>
      <c r="UQQ25" s="37"/>
      <c r="UQR25" s="37"/>
      <c r="UQS25" s="37"/>
      <c r="UQT25" s="37"/>
      <c r="UQU25" s="37"/>
      <c r="UQV25" s="37"/>
      <c r="UQW25" s="37"/>
      <c r="UQX25" s="37"/>
      <c r="UQY25" s="37"/>
      <c r="UQZ25" s="37"/>
      <c r="URA25" s="37"/>
      <c r="URB25" s="37"/>
      <c r="URC25" s="37"/>
      <c r="URD25" s="37"/>
      <c r="URE25" s="37"/>
      <c r="URF25" s="37"/>
      <c r="URG25" s="37"/>
      <c r="URH25" s="37"/>
      <c r="URI25" s="37"/>
      <c r="URJ25" s="37"/>
      <c r="URK25" s="37"/>
      <c r="URL25" s="37"/>
      <c r="URM25" s="37"/>
      <c r="URN25" s="37"/>
      <c r="URO25" s="37"/>
      <c r="URP25" s="37"/>
      <c r="URQ25" s="37"/>
      <c r="URR25" s="37"/>
      <c r="URS25" s="37"/>
      <c r="URT25" s="37"/>
      <c r="URU25" s="37"/>
      <c r="URV25" s="37"/>
      <c r="URW25" s="37"/>
      <c r="URX25" s="37"/>
      <c r="URY25" s="37"/>
      <c r="URZ25" s="37"/>
      <c r="USA25" s="37"/>
      <c r="USB25" s="37"/>
      <c r="USC25" s="37"/>
      <c r="USD25" s="37"/>
      <c r="USE25" s="37"/>
      <c r="USF25" s="37"/>
      <c r="USG25" s="37"/>
      <c r="USH25" s="37"/>
      <c r="USI25" s="37"/>
      <c r="USJ25" s="37"/>
      <c r="USK25" s="37"/>
      <c r="USL25" s="37"/>
      <c r="USM25" s="37"/>
      <c r="USN25" s="37"/>
      <c r="USO25" s="37"/>
      <c r="USP25" s="37"/>
      <c r="USQ25" s="37"/>
      <c r="USR25" s="37"/>
      <c r="USS25" s="37"/>
      <c r="UST25" s="37"/>
      <c r="USU25" s="37"/>
      <c r="USV25" s="37"/>
      <c r="USW25" s="37"/>
      <c r="USX25" s="37"/>
      <c r="USY25" s="37"/>
      <c r="USZ25" s="37"/>
      <c r="UTA25" s="37"/>
      <c r="UTB25" s="37"/>
      <c r="UTC25" s="37"/>
      <c r="UTD25" s="37"/>
      <c r="UTE25" s="37"/>
      <c r="UTF25" s="37"/>
      <c r="UTG25" s="37"/>
      <c r="UTH25" s="37"/>
      <c r="UTI25" s="37"/>
      <c r="UTJ25" s="37"/>
      <c r="UTK25" s="37"/>
      <c r="UTL25" s="37"/>
      <c r="UTM25" s="37"/>
      <c r="UTN25" s="37"/>
      <c r="UTO25" s="37"/>
      <c r="UTP25" s="37"/>
      <c r="UTQ25" s="37"/>
      <c r="UTR25" s="37"/>
      <c r="UTS25" s="37"/>
      <c r="UTT25" s="37"/>
      <c r="UTU25" s="37"/>
      <c r="UTV25" s="37"/>
      <c r="UTW25" s="37"/>
      <c r="UTX25" s="37"/>
      <c r="UTY25" s="37"/>
      <c r="UTZ25" s="37"/>
      <c r="UUA25" s="37"/>
      <c r="UUB25" s="37"/>
      <c r="UUC25" s="37"/>
      <c r="UUD25" s="37"/>
      <c r="UUE25" s="37"/>
      <c r="UUF25" s="37"/>
      <c r="UUG25" s="37"/>
      <c r="UUH25" s="37"/>
      <c r="UUI25" s="37"/>
      <c r="UUJ25" s="37"/>
      <c r="UUK25" s="37"/>
      <c r="UUL25" s="37"/>
      <c r="UUM25" s="37"/>
      <c r="UUN25" s="37"/>
      <c r="UUO25" s="37"/>
      <c r="UUP25" s="37"/>
      <c r="UUQ25" s="37"/>
      <c r="UUR25" s="37"/>
      <c r="UUS25" s="37"/>
      <c r="UUT25" s="37"/>
      <c r="UUU25" s="37"/>
      <c r="UUV25" s="37"/>
      <c r="UUW25" s="37"/>
      <c r="UUX25" s="37"/>
      <c r="UUY25" s="37"/>
      <c r="UUZ25" s="37"/>
      <c r="UVA25" s="37"/>
      <c r="UVB25" s="37"/>
      <c r="UVC25" s="37"/>
      <c r="UVD25" s="37"/>
      <c r="UVE25" s="37"/>
      <c r="UVF25" s="37"/>
      <c r="UVG25" s="37"/>
      <c r="UVH25" s="37"/>
      <c r="UVI25" s="37"/>
      <c r="UVJ25" s="37"/>
      <c r="UVK25" s="37"/>
      <c r="UVL25" s="37"/>
      <c r="UVM25" s="37"/>
      <c r="UVN25" s="37"/>
      <c r="UVO25" s="37"/>
      <c r="UVP25" s="37"/>
      <c r="UVQ25" s="37"/>
      <c r="UVR25" s="37"/>
      <c r="UVS25" s="37"/>
      <c r="UVT25" s="37"/>
      <c r="UVU25" s="37"/>
      <c r="UVV25" s="37"/>
      <c r="UVW25" s="37"/>
      <c r="UVX25" s="37"/>
      <c r="UVY25" s="37"/>
      <c r="UVZ25" s="37"/>
      <c r="UWA25" s="37"/>
      <c r="UWB25" s="37"/>
      <c r="UWC25" s="37"/>
      <c r="UWD25" s="37"/>
      <c r="UWE25" s="37"/>
      <c r="UWF25" s="37"/>
      <c r="UWG25" s="37"/>
      <c r="UWH25" s="37"/>
      <c r="UWI25" s="37"/>
      <c r="UWJ25" s="37"/>
      <c r="UWK25" s="37"/>
      <c r="UWL25" s="37"/>
      <c r="UWM25" s="37"/>
      <c r="UWN25" s="37"/>
      <c r="UWO25" s="37"/>
      <c r="UWP25" s="37"/>
      <c r="UWQ25" s="37"/>
      <c r="UWR25" s="37"/>
      <c r="UWS25" s="37"/>
      <c r="UWT25" s="37"/>
      <c r="UWU25" s="37"/>
      <c r="UWV25" s="37"/>
      <c r="UWW25" s="37"/>
      <c r="UWX25" s="37"/>
      <c r="UWY25" s="37"/>
      <c r="UWZ25" s="37"/>
      <c r="UXA25" s="37"/>
      <c r="UXB25" s="37"/>
      <c r="UXC25" s="37"/>
      <c r="UXD25" s="37"/>
      <c r="UXE25" s="37"/>
      <c r="UXF25" s="37"/>
      <c r="UXG25" s="37"/>
      <c r="UXH25" s="37"/>
      <c r="UXI25" s="37"/>
      <c r="UXJ25" s="37"/>
      <c r="UXK25" s="37"/>
      <c r="UXL25" s="37"/>
      <c r="UXM25" s="37"/>
      <c r="UXN25" s="37"/>
      <c r="UXO25" s="37"/>
      <c r="UXP25" s="37"/>
      <c r="UXQ25" s="37"/>
      <c r="UXR25" s="37"/>
      <c r="UXS25" s="37"/>
      <c r="UXT25" s="37"/>
      <c r="UXU25" s="37"/>
      <c r="UXV25" s="37"/>
      <c r="UXW25" s="37"/>
      <c r="UXX25" s="37"/>
      <c r="UXY25" s="37"/>
      <c r="UXZ25" s="37"/>
      <c r="UYA25" s="37"/>
      <c r="UYB25" s="37"/>
      <c r="UYC25" s="37"/>
      <c r="UYD25" s="37"/>
      <c r="UYE25" s="37"/>
      <c r="UYF25" s="37"/>
      <c r="UYG25" s="37"/>
      <c r="UYH25" s="37"/>
      <c r="UYI25" s="37"/>
      <c r="UYJ25" s="37"/>
      <c r="UYK25" s="37"/>
      <c r="UYL25" s="37"/>
      <c r="UYM25" s="37"/>
      <c r="UYN25" s="37"/>
      <c r="UYO25" s="37"/>
      <c r="UYP25" s="37"/>
      <c r="UYQ25" s="37"/>
      <c r="UYR25" s="37"/>
      <c r="UYS25" s="37"/>
      <c r="UYT25" s="37"/>
      <c r="UYU25" s="37"/>
      <c r="UYV25" s="37"/>
      <c r="UYW25" s="37"/>
      <c r="UYX25" s="37"/>
      <c r="UYY25" s="37"/>
      <c r="UYZ25" s="37"/>
      <c r="UZA25" s="37"/>
      <c r="UZB25" s="37"/>
      <c r="UZC25" s="37"/>
      <c r="UZD25" s="37"/>
      <c r="UZE25" s="37"/>
      <c r="UZF25" s="37"/>
      <c r="UZG25" s="37"/>
      <c r="UZH25" s="37"/>
      <c r="UZI25" s="37"/>
      <c r="UZJ25" s="37"/>
      <c r="UZK25" s="37"/>
      <c r="UZL25" s="37"/>
      <c r="UZM25" s="37"/>
      <c r="UZN25" s="37"/>
      <c r="UZO25" s="37"/>
      <c r="UZP25" s="37"/>
      <c r="UZQ25" s="37"/>
      <c r="UZR25" s="37"/>
      <c r="UZS25" s="37"/>
      <c r="UZT25" s="37"/>
      <c r="UZU25" s="37"/>
      <c r="UZV25" s="37"/>
      <c r="UZW25" s="37"/>
      <c r="UZX25" s="37"/>
      <c r="UZY25" s="37"/>
      <c r="UZZ25" s="37"/>
      <c r="VAA25" s="37"/>
      <c r="VAB25" s="37"/>
      <c r="VAC25" s="37"/>
      <c r="VAD25" s="37"/>
      <c r="VAE25" s="37"/>
      <c r="VAF25" s="37"/>
      <c r="VAG25" s="37"/>
      <c r="VAH25" s="37"/>
      <c r="VAI25" s="37"/>
      <c r="VAJ25" s="37"/>
      <c r="VAK25" s="37"/>
      <c r="VAL25" s="37"/>
      <c r="VAM25" s="37"/>
      <c r="VAN25" s="37"/>
      <c r="VAO25" s="37"/>
      <c r="VAP25" s="37"/>
      <c r="VAQ25" s="37"/>
      <c r="VAR25" s="37"/>
      <c r="VAS25" s="37"/>
      <c r="VAT25" s="37"/>
      <c r="VAU25" s="37"/>
      <c r="VAV25" s="37"/>
      <c r="VAW25" s="37"/>
      <c r="VAX25" s="37"/>
      <c r="VAY25" s="37"/>
      <c r="VAZ25" s="37"/>
      <c r="VBA25" s="37"/>
      <c r="VBB25" s="37"/>
      <c r="VBC25" s="37"/>
      <c r="VBD25" s="37"/>
      <c r="VBE25" s="37"/>
      <c r="VBF25" s="37"/>
      <c r="VBG25" s="37"/>
      <c r="VBH25" s="37"/>
      <c r="VBI25" s="37"/>
      <c r="VBJ25" s="37"/>
      <c r="VBK25" s="37"/>
      <c r="VBL25" s="37"/>
      <c r="VBM25" s="37"/>
      <c r="VBN25" s="37"/>
      <c r="VBO25" s="37"/>
      <c r="VBP25" s="37"/>
      <c r="VBQ25" s="37"/>
      <c r="VBR25" s="37"/>
      <c r="VBS25" s="37"/>
      <c r="VBT25" s="37"/>
      <c r="VBU25" s="37"/>
      <c r="VBV25" s="37"/>
      <c r="VBW25" s="37"/>
      <c r="VBX25" s="37"/>
      <c r="VBY25" s="37"/>
      <c r="VBZ25" s="37"/>
      <c r="VCA25" s="37"/>
      <c r="VCB25" s="37"/>
      <c r="VCC25" s="37"/>
      <c r="VCD25" s="37"/>
      <c r="VCE25" s="37"/>
      <c r="VCF25" s="37"/>
      <c r="VCG25" s="37"/>
      <c r="VCH25" s="37"/>
      <c r="VCI25" s="37"/>
      <c r="VCJ25" s="37"/>
      <c r="VCK25" s="37"/>
      <c r="VCL25" s="37"/>
      <c r="VCM25" s="37"/>
      <c r="VCN25" s="37"/>
      <c r="VCO25" s="37"/>
      <c r="VCP25" s="37"/>
      <c r="VCQ25" s="37"/>
      <c r="VCR25" s="37"/>
      <c r="VCS25" s="37"/>
      <c r="VCT25" s="37"/>
      <c r="VCU25" s="37"/>
      <c r="VCV25" s="37"/>
      <c r="VCW25" s="37"/>
      <c r="VCX25" s="37"/>
      <c r="VCY25" s="37"/>
      <c r="VCZ25" s="37"/>
      <c r="VDA25" s="37"/>
      <c r="VDB25" s="37"/>
      <c r="VDC25" s="37"/>
      <c r="VDD25" s="37"/>
      <c r="VDE25" s="37"/>
      <c r="VDF25" s="37"/>
      <c r="VDG25" s="37"/>
      <c r="VDH25" s="37"/>
      <c r="VDI25" s="37"/>
      <c r="VDJ25" s="37"/>
      <c r="VDK25" s="37"/>
      <c r="VDL25" s="37"/>
      <c r="VDM25" s="37"/>
      <c r="VDN25" s="37"/>
      <c r="VDO25" s="37"/>
      <c r="VDP25" s="37"/>
      <c r="VDQ25" s="37"/>
      <c r="VDR25" s="37"/>
      <c r="VDS25" s="37"/>
      <c r="VDT25" s="37"/>
      <c r="VDU25" s="37"/>
      <c r="VDV25" s="37"/>
      <c r="VDW25" s="37"/>
      <c r="VDX25" s="37"/>
      <c r="VDY25" s="37"/>
      <c r="VDZ25" s="37"/>
      <c r="VEA25" s="37"/>
      <c r="VEB25" s="37"/>
      <c r="VEC25" s="37"/>
      <c r="VED25" s="37"/>
      <c r="VEE25" s="37"/>
      <c r="VEF25" s="37"/>
      <c r="VEG25" s="37"/>
      <c r="VEH25" s="37"/>
      <c r="VEI25" s="37"/>
      <c r="VEJ25" s="37"/>
      <c r="VEK25" s="37"/>
      <c r="VEL25" s="37"/>
      <c r="VEM25" s="37"/>
      <c r="VEN25" s="37"/>
      <c r="VEO25" s="37"/>
      <c r="VEP25" s="37"/>
      <c r="VEQ25" s="37"/>
      <c r="VER25" s="37"/>
      <c r="VES25" s="37"/>
      <c r="VET25" s="37"/>
      <c r="VEU25" s="37"/>
      <c r="VEV25" s="37"/>
      <c r="VEW25" s="37"/>
      <c r="VEX25" s="37"/>
      <c r="VEY25" s="37"/>
      <c r="VEZ25" s="37"/>
      <c r="VFA25" s="37"/>
      <c r="VFB25" s="37"/>
      <c r="VFC25" s="37"/>
      <c r="VFD25" s="37"/>
      <c r="VFE25" s="37"/>
      <c r="VFF25" s="37"/>
      <c r="VFG25" s="37"/>
      <c r="VFH25" s="37"/>
      <c r="VFI25" s="37"/>
      <c r="VFJ25" s="37"/>
      <c r="VFK25" s="37"/>
      <c r="VFL25" s="37"/>
      <c r="VFM25" s="37"/>
      <c r="VFN25" s="37"/>
      <c r="VFO25" s="37"/>
      <c r="VFP25" s="37"/>
      <c r="VFQ25" s="37"/>
      <c r="VFR25" s="37"/>
      <c r="VFS25" s="37"/>
      <c r="VFT25" s="37"/>
      <c r="VFU25" s="37"/>
      <c r="VFV25" s="37"/>
      <c r="VFW25" s="37"/>
      <c r="VFX25" s="37"/>
      <c r="VFY25" s="37"/>
      <c r="VFZ25" s="37"/>
      <c r="VGA25" s="37"/>
      <c r="VGB25" s="37"/>
      <c r="VGC25" s="37"/>
      <c r="VGD25" s="37"/>
      <c r="VGE25" s="37"/>
      <c r="VGF25" s="37"/>
      <c r="VGG25" s="37"/>
      <c r="VGH25" s="37"/>
      <c r="VGI25" s="37"/>
      <c r="VGJ25" s="37"/>
      <c r="VGK25" s="37"/>
      <c r="VGL25" s="37"/>
      <c r="VGM25" s="37"/>
      <c r="VGN25" s="37"/>
      <c r="VGO25" s="37"/>
      <c r="VGP25" s="37"/>
      <c r="VGQ25" s="37"/>
      <c r="VGR25" s="37"/>
      <c r="VGS25" s="37"/>
      <c r="VGT25" s="37"/>
      <c r="VGU25" s="37"/>
      <c r="VGV25" s="37"/>
      <c r="VGW25" s="37"/>
      <c r="VGX25" s="37"/>
      <c r="VGY25" s="37"/>
      <c r="VGZ25" s="37"/>
      <c r="VHA25" s="37"/>
      <c r="VHB25" s="37"/>
      <c r="VHC25" s="37"/>
      <c r="VHD25" s="37"/>
      <c r="VHE25" s="37"/>
      <c r="VHF25" s="37"/>
      <c r="VHG25" s="37"/>
      <c r="VHH25" s="37"/>
      <c r="VHI25" s="37"/>
      <c r="VHJ25" s="37"/>
      <c r="VHK25" s="37"/>
      <c r="VHL25" s="37"/>
      <c r="VHM25" s="37"/>
      <c r="VHN25" s="37"/>
      <c r="VHO25" s="37"/>
      <c r="VHP25" s="37"/>
      <c r="VHQ25" s="37"/>
      <c r="VHR25" s="37"/>
      <c r="VHS25" s="37"/>
      <c r="VHT25" s="37"/>
      <c r="VHU25" s="37"/>
      <c r="VHV25" s="37"/>
      <c r="VHW25" s="37"/>
      <c r="VHX25" s="37"/>
      <c r="VHY25" s="37"/>
      <c r="VHZ25" s="37"/>
      <c r="VIA25" s="37"/>
      <c r="VIB25" s="37"/>
      <c r="VIC25" s="37"/>
      <c r="VID25" s="37"/>
      <c r="VIE25" s="37"/>
      <c r="VIF25" s="37"/>
      <c r="VIG25" s="37"/>
      <c r="VIH25" s="37"/>
      <c r="VII25" s="37"/>
      <c r="VIJ25" s="37"/>
      <c r="VIK25" s="37"/>
      <c r="VIL25" s="37"/>
      <c r="VIM25" s="37"/>
      <c r="VIN25" s="37"/>
      <c r="VIO25" s="37"/>
      <c r="VIP25" s="37"/>
      <c r="VIQ25" s="37"/>
      <c r="VIR25" s="37"/>
      <c r="VIS25" s="37"/>
      <c r="VIT25" s="37"/>
      <c r="VIU25" s="37"/>
      <c r="VIV25" s="37"/>
      <c r="VIW25" s="37"/>
      <c r="VIX25" s="37"/>
      <c r="VIY25" s="37"/>
      <c r="VIZ25" s="37"/>
      <c r="VJA25" s="37"/>
      <c r="VJB25" s="37"/>
      <c r="VJC25" s="37"/>
      <c r="VJD25" s="37"/>
      <c r="VJE25" s="37"/>
      <c r="VJF25" s="37"/>
      <c r="VJG25" s="37"/>
      <c r="VJH25" s="37"/>
      <c r="VJI25" s="37"/>
      <c r="VJJ25" s="37"/>
      <c r="VJK25" s="37"/>
      <c r="VJL25" s="37"/>
      <c r="VJM25" s="37"/>
      <c r="VJN25" s="37"/>
      <c r="VJO25" s="37"/>
      <c r="VJP25" s="37"/>
      <c r="VJQ25" s="37"/>
      <c r="VJR25" s="37"/>
      <c r="VJS25" s="37"/>
      <c r="VJT25" s="37"/>
      <c r="VJU25" s="37"/>
      <c r="VJV25" s="37"/>
      <c r="VJW25" s="37"/>
      <c r="VJX25" s="37"/>
      <c r="VJY25" s="37"/>
      <c r="VJZ25" s="37"/>
      <c r="VKA25" s="37"/>
      <c r="VKB25" s="37"/>
      <c r="VKC25" s="37"/>
      <c r="VKD25" s="37"/>
      <c r="VKE25" s="37"/>
      <c r="VKF25" s="37"/>
      <c r="VKG25" s="37"/>
      <c r="VKH25" s="37"/>
      <c r="VKI25" s="37"/>
      <c r="VKJ25" s="37"/>
      <c r="VKK25" s="37"/>
      <c r="VKL25" s="37"/>
      <c r="VKM25" s="37"/>
      <c r="VKN25" s="37"/>
      <c r="VKO25" s="37"/>
      <c r="VKP25" s="37"/>
      <c r="VKQ25" s="37"/>
      <c r="VKR25" s="37"/>
      <c r="VKS25" s="37"/>
      <c r="VKT25" s="37"/>
      <c r="VKU25" s="37"/>
      <c r="VKV25" s="37"/>
      <c r="VKW25" s="37"/>
      <c r="VKX25" s="37"/>
      <c r="VKY25" s="37"/>
      <c r="VKZ25" s="37"/>
      <c r="VLA25" s="37"/>
      <c r="VLB25" s="37"/>
      <c r="VLC25" s="37"/>
      <c r="VLD25" s="37"/>
      <c r="VLE25" s="37"/>
      <c r="VLF25" s="37"/>
      <c r="VLG25" s="37"/>
      <c r="VLH25" s="37"/>
      <c r="VLI25" s="37"/>
      <c r="VLJ25" s="37"/>
      <c r="VLK25" s="37"/>
      <c r="VLL25" s="37"/>
      <c r="VLM25" s="37"/>
      <c r="VLN25" s="37"/>
      <c r="VLO25" s="37"/>
      <c r="VLP25" s="37"/>
      <c r="VLQ25" s="37"/>
      <c r="VLR25" s="37"/>
      <c r="VLS25" s="37"/>
      <c r="VLT25" s="37"/>
      <c r="VLU25" s="37"/>
      <c r="VLV25" s="37"/>
      <c r="VLW25" s="37"/>
      <c r="VLX25" s="37"/>
      <c r="VLY25" s="37"/>
      <c r="VLZ25" s="37"/>
      <c r="VMA25" s="37"/>
      <c r="VMB25" s="37"/>
      <c r="VMC25" s="37"/>
      <c r="VMD25" s="37"/>
      <c r="VME25" s="37"/>
      <c r="VMF25" s="37"/>
      <c r="VMG25" s="37"/>
      <c r="VMH25" s="37"/>
      <c r="VMI25" s="37"/>
      <c r="VMJ25" s="37"/>
      <c r="VMK25" s="37"/>
      <c r="VML25" s="37"/>
      <c r="VMM25" s="37"/>
      <c r="VMN25" s="37"/>
      <c r="VMO25" s="37"/>
      <c r="VMP25" s="37"/>
      <c r="VMQ25" s="37"/>
      <c r="VMR25" s="37"/>
      <c r="VMS25" s="37"/>
      <c r="VMT25" s="37"/>
      <c r="VMU25" s="37"/>
      <c r="VMV25" s="37"/>
      <c r="VMW25" s="37"/>
      <c r="VMX25" s="37"/>
      <c r="VMY25" s="37"/>
      <c r="VMZ25" s="37"/>
      <c r="VNA25" s="37"/>
      <c r="VNB25" s="37"/>
      <c r="VNC25" s="37"/>
      <c r="VND25" s="37"/>
      <c r="VNE25" s="37"/>
      <c r="VNF25" s="37"/>
      <c r="VNG25" s="37"/>
      <c r="VNH25" s="37"/>
      <c r="VNI25" s="37"/>
      <c r="VNJ25" s="37"/>
      <c r="VNK25" s="37"/>
      <c r="VNL25" s="37"/>
      <c r="VNM25" s="37"/>
      <c r="VNN25" s="37"/>
      <c r="VNO25" s="37"/>
      <c r="VNP25" s="37"/>
      <c r="VNQ25" s="37"/>
      <c r="VNR25" s="37"/>
      <c r="VNS25" s="37"/>
      <c r="VNT25" s="37"/>
      <c r="VNU25" s="37"/>
      <c r="VNV25" s="37"/>
      <c r="VNW25" s="37"/>
      <c r="VNX25" s="37"/>
      <c r="VNY25" s="37"/>
      <c r="VNZ25" s="37"/>
      <c r="VOA25" s="37"/>
      <c r="VOB25" s="37"/>
      <c r="VOC25" s="37"/>
      <c r="VOD25" s="37"/>
      <c r="VOE25" s="37"/>
      <c r="VOF25" s="37"/>
      <c r="VOG25" s="37"/>
      <c r="VOH25" s="37"/>
      <c r="VOI25" s="37"/>
      <c r="VOJ25" s="37"/>
      <c r="VOK25" s="37"/>
      <c r="VOL25" s="37"/>
      <c r="VOM25" s="37"/>
      <c r="VON25" s="37"/>
      <c r="VOO25" s="37"/>
      <c r="VOP25" s="37"/>
      <c r="VOQ25" s="37"/>
      <c r="VOR25" s="37"/>
      <c r="VOS25" s="37"/>
      <c r="VOT25" s="37"/>
      <c r="VOU25" s="37"/>
      <c r="VOV25" s="37"/>
      <c r="VOW25" s="37"/>
      <c r="VOX25" s="37"/>
      <c r="VOY25" s="37"/>
      <c r="VOZ25" s="37"/>
      <c r="VPA25" s="37"/>
      <c r="VPB25" s="37"/>
      <c r="VPC25" s="37"/>
      <c r="VPD25" s="37"/>
      <c r="VPE25" s="37"/>
      <c r="VPF25" s="37"/>
      <c r="VPG25" s="37"/>
      <c r="VPH25" s="37"/>
      <c r="VPI25" s="37"/>
      <c r="VPJ25" s="37"/>
      <c r="VPK25" s="37"/>
      <c r="VPL25" s="37"/>
      <c r="VPM25" s="37"/>
      <c r="VPN25" s="37"/>
      <c r="VPO25" s="37"/>
      <c r="VPP25" s="37"/>
      <c r="VPQ25" s="37"/>
      <c r="VPR25" s="37"/>
      <c r="VPS25" s="37"/>
      <c r="VPT25" s="37"/>
      <c r="VPU25" s="37"/>
      <c r="VPV25" s="37"/>
      <c r="VPW25" s="37"/>
      <c r="VPX25" s="37"/>
      <c r="VPY25" s="37"/>
      <c r="VPZ25" s="37"/>
      <c r="VQA25" s="37"/>
      <c r="VQB25" s="37"/>
      <c r="VQC25" s="37"/>
      <c r="VQD25" s="37"/>
      <c r="VQE25" s="37"/>
      <c r="VQF25" s="37"/>
      <c r="VQG25" s="37"/>
      <c r="VQH25" s="37"/>
      <c r="VQI25" s="37"/>
      <c r="VQJ25" s="37"/>
      <c r="VQK25" s="37"/>
      <c r="VQL25" s="37"/>
      <c r="VQM25" s="37"/>
      <c r="VQN25" s="37"/>
      <c r="VQO25" s="37"/>
      <c r="VQP25" s="37"/>
      <c r="VQQ25" s="37"/>
      <c r="VQR25" s="37"/>
      <c r="VQS25" s="37"/>
      <c r="VQT25" s="37"/>
      <c r="VQU25" s="37"/>
      <c r="VQV25" s="37"/>
      <c r="VQW25" s="37"/>
      <c r="VQX25" s="37"/>
      <c r="VQY25" s="37"/>
      <c r="VQZ25" s="37"/>
      <c r="VRA25" s="37"/>
      <c r="VRB25" s="37"/>
      <c r="VRC25" s="37"/>
      <c r="VRD25" s="37"/>
      <c r="VRE25" s="37"/>
      <c r="VRF25" s="37"/>
      <c r="VRG25" s="37"/>
      <c r="VRH25" s="37"/>
      <c r="VRI25" s="37"/>
      <c r="VRJ25" s="37"/>
      <c r="VRK25" s="37"/>
      <c r="VRL25" s="37"/>
      <c r="VRM25" s="37"/>
      <c r="VRN25" s="37"/>
      <c r="VRO25" s="37"/>
      <c r="VRP25" s="37"/>
      <c r="VRQ25" s="37"/>
      <c r="VRR25" s="37"/>
      <c r="VRS25" s="37"/>
      <c r="VRT25" s="37"/>
      <c r="VRU25" s="37"/>
      <c r="VRV25" s="37"/>
      <c r="VRW25" s="37"/>
      <c r="VRX25" s="37"/>
      <c r="VRY25" s="37"/>
      <c r="VRZ25" s="37"/>
      <c r="VSA25" s="37"/>
      <c r="VSB25" s="37"/>
      <c r="VSC25" s="37"/>
      <c r="VSD25" s="37"/>
      <c r="VSE25" s="37"/>
      <c r="VSF25" s="37"/>
      <c r="VSG25" s="37"/>
      <c r="VSH25" s="37"/>
      <c r="VSI25" s="37"/>
      <c r="VSJ25" s="37"/>
      <c r="VSK25" s="37"/>
      <c r="VSL25" s="37"/>
      <c r="VSM25" s="37"/>
      <c r="VSN25" s="37"/>
      <c r="VSO25" s="37"/>
      <c r="VSP25" s="37"/>
      <c r="VSQ25" s="37"/>
      <c r="VSR25" s="37"/>
      <c r="VSS25" s="37"/>
      <c r="VST25" s="37"/>
      <c r="VSU25" s="37"/>
      <c r="VSV25" s="37"/>
      <c r="VSW25" s="37"/>
      <c r="VSX25" s="37"/>
      <c r="VSY25" s="37"/>
      <c r="VSZ25" s="37"/>
      <c r="VTA25" s="37"/>
      <c r="VTB25" s="37"/>
      <c r="VTC25" s="37"/>
      <c r="VTD25" s="37"/>
      <c r="VTE25" s="37"/>
      <c r="VTF25" s="37"/>
      <c r="VTG25" s="37"/>
      <c r="VTH25" s="37"/>
      <c r="VTI25" s="37"/>
      <c r="VTJ25" s="37"/>
      <c r="VTK25" s="37"/>
      <c r="VTL25" s="37"/>
      <c r="VTM25" s="37"/>
      <c r="VTN25" s="37"/>
      <c r="VTO25" s="37"/>
      <c r="VTP25" s="37"/>
      <c r="VTQ25" s="37"/>
      <c r="VTR25" s="37"/>
      <c r="VTS25" s="37"/>
      <c r="VTT25" s="37"/>
      <c r="VTU25" s="37"/>
      <c r="VTV25" s="37"/>
      <c r="VTW25" s="37"/>
      <c r="VTX25" s="37"/>
      <c r="VTY25" s="37"/>
      <c r="VTZ25" s="37"/>
      <c r="VUA25" s="37"/>
      <c r="VUB25" s="37"/>
      <c r="VUC25" s="37"/>
      <c r="VUD25" s="37"/>
      <c r="VUE25" s="37"/>
      <c r="VUF25" s="37"/>
      <c r="VUG25" s="37"/>
      <c r="VUH25" s="37"/>
      <c r="VUI25" s="37"/>
      <c r="VUJ25" s="37"/>
      <c r="VUK25" s="37"/>
      <c r="VUL25" s="37"/>
      <c r="VUM25" s="37"/>
      <c r="VUN25" s="37"/>
      <c r="VUO25" s="37"/>
      <c r="VUP25" s="37"/>
      <c r="VUQ25" s="37"/>
      <c r="VUR25" s="37"/>
      <c r="VUS25" s="37"/>
      <c r="VUT25" s="37"/>
      <c r="VUU25" s="37"/>
      <c r="VUV25" s="37"/>
      <c r="VUW25" s="37"/>
      <c r="VUX25" s="37"/>
      <c r="VUY25" s="37"/>
      <c r="VUZ25" s="37"/>
      <c r="VVA25" s="37"/>
      <c r="VVB25" s="37"/>
      <c r="VVC25" s="37"/>
      <c r="VVD25" s="37"/>
      <c r="VVE25" s="37"/>
      <c r="VVF25" s="37"/>
      <c r="VVG25" s="37"/>
      <c r="VVH25" s="37"/>
      <c r="VVI25" s="37"/>
      <c r="VVJ25" s="37"/>
      <c r="VVK25" s="37"/>
      <c r="VVL25" s="37"/>
      <c r="VVM25" s="37"/>
      <c r="VVN25" s="37"/>
      <c r="VVO25" s="37"/>
      <c r="VVP25" s="37"/>
      <c r="VVQ25" s="37"/>
      <c r="VVR25" s="37"/>
      <c r="VVS25" s="37"/>
      <c r="VVT25" s="37"/>
      <c r="VVU25" s="37"/>
      <c r="VVV25" s="37"/>
      <c r="VVW25" s="37"/>
      <c r="VVX25" s="37"/>
      <c r="VVY25" s="37"/>
      <c r="VVZ25" s="37"/>
      <c r="VWA25" s="37"/>
      <c r="VWB25" s="37"/>
      <c r="VWC25" s="37"/>
      <c r="VWD25" s="37"/>
      <c r="VWE25" s="37"/>
      <c r="VWF25" s="37"/>
      <c r="VWG25" s="37"/>
      <c r="VWH25" s="37"/>
      <c r="VWI25" s="37"/>
      <c r="VWJ25" s="37"/>
      <c r="VWK25" s="37"/>
      <c r="VWL25" s="37"/>
      <c r="VWM25" s="37"/>
      <c r="VWN25" s="37"/>
      <c r="VWO25" s="37"/>
      <c r="VWP25" s="37"/>
      <c r="VWQ25" s="37"/>
      <c r="VWR25" s="37"/>
      <c r="VWS25" s="37"/>
      <c r="VWT25" s="37"/>
      <c r="VWU25" s="37"/>
      <c r="VWV25" s="37"/>
      <c r="VWW25" s="37"/>
      <c r="VWX25" s="37"/>
      <c r="VWY25" s="37"/>
      <c r="VWZ25" s="37"/>
      <c r="VXA25" s="37"/>
      <c r="VXB25" s="37"/>
      <c r="VXC25" s="37"/>
      <c r="VXD25" s="37"/>
      <c r="VXE25" s="37"/>
      <c r="VXF25" s="37"/>
      <c r="VXG25" s="37"/>
      <c r="VXH25" s="37"/>
      <c r="VXI25" s="37"/>
      <c r="VXJ25" s="37"/>
      <c r="VXK25" s="37"/>
      <c r="VXL25" s="37"/>
      <c r="VXM25" s="37"/>
      <c r="VXN25" s="37"/>
      <c r="VXO25" s="37"/>
      <c r="VXP25" s="37"/>
      <c r="VXQ25" s="37"/>
      <c r="VXR25" s="37"/>
      <c r="VXS25" s="37"/>
      <c r="VXT25" s="37"/>
      <c r="VXU25" s="37"/>
      <c r="VXV25" s="37"/>
      <c r="VXW25" s="37"/>
      <c r="VXX25" s="37"/>
      <c r="VXY25" s="37"/>
      <c r="VXZ25" s="37"/>
      <c r="VYA25" s="37"/>
      <c r="VYB25" s="37"/>
      <c r="VYC25" s="37"/>
      <c r="VYD25" s="37"/>
      <c r="VYE25" s="37"/>
      <c r="VYF25" s="37"/>
      <c r="VYG25" s="37"/>
      <c r="VYH25" s="37"/>
      <c r="VYI25" s="37"/>
      <c r="VYJ25" s="37"/>
      <c r="VYK25" s="37"/>
      <c r="VYL25" s="37"/>
      <c r="VYM25" s="37"/>
      <c r="VYN25" s="37"/>
      <c r="VYO25" s="37"/>
      <c r="VYP25" s="37"/>
      <c r="VYQ25" s="37"/>
      <c r="VYR25" s="37"/>
      <c r="VYS25" s="37"/>
      <c r="VYT25" s="37"/>
      <c r="VYU25" s="37"/>
      <c r="VYV25" s="37"/>
      <c r="VYW25" s="37"/>
      <c r="VYX25" s="37"/>
      <c r="VYY25" s="37"/>
      <c r="VYZ25" s="37"/>
      <c r="VZA25" s="37"/>
      <c r="VZB25" s="37"/>
      <c r="VZC25" s="37"/>
      <c r="VZD25" s="37"/>
      <c r="VZE25" s="37"/>
      <c r="VZF25" s="37"/>
      <c r="VZG25" s="37"/>
      <c r="VZH25" s="37"/>
      <c r="VZI25" s="37"/>
      <c r="VZJ25" s="37"/>
      <c r="VZK25" s="37"/>
      <c r="VZL25" s="37"/>
      <c r="VZM25" s="37"/>
      <c r="VZN25" s="37"/>
      <c r="VZO25" s="37"/>
      <c r="VZP25" s="37"/>
      <c r="VZQ25" s="37"/>
      <c r="VZR25" s="37"/>
      <c r="VZS25" s="37"/>
      <c r="VZT25" s="37"/>
      <c r="VZU25" s="37"/>
      <c r="VZV25" s="37"/>
      <c r="VZW25" s="37"/>
      <c r="VZX25" s="37"/>
      <c r="VZY25" s="37"/>
      <c r="VZZ25" s="37"/>
      <c r="WAA25" s="37"/>
      <c r="WAB25" s="37"/>
      <c r="WAC25" s="37"/>
      <c r="WAD25" s="37"/>
      <c r="WAE25" s="37"/>
      <c r="WAF25" s="37"/>
      <c r="WAG25" s="37"/>
      <c r="WAH25" s="37"/>
      <c r="WAI25" s="37"/>
      <c r="WAJ25" s="37"/>
      <c r="WAK25" s="37"/>
      <c r="WAL25" s="37"/>
      <c r="WAM25" s="37"/>
      <c r="WAN25" s="37"/>
      <c r="WAO25" s="37"/>
      <c r="WAP25" s="37"/>
      <c r="WAQ25" s="37"/>
      <c r="WAR25" s="37"/>
      <c r="WAS25" s="37"/>
      <c r="WAT25" s="37"/>
      <c r="WAU25" s="37"/>
      <c r="WAV25" s="37"/>
      <c r="WAW25" s="37"/>
      <c r="WAX25" s="37"/>
      <c r="WAY25" s="37"/>
      <c r="WAZ25" s="37"/>
      <c r="WBA25" s="37"/>
      <c r="WBB25" s="37"/>
      <c r="WBC25" s="37"/>
      <c r="WBD25" s="37"/>
      <c r="WBE25" s="37"/>
      <c r="WBF25" s="37"/>
      <c r="WBG25" s="37"/>
      <c r="WBH25" s="37"/>
      <c r="WBI25" s="37"/>
      <c r="WBJ25" s="37"/>
      <c r="WBK25" s="37"/>
      <c r="WBL25" s="37"/>
      <c r="WBM25" s="37"/>
      <c r="WBN25" s="37"/>
      <c r="WBO25" s="37"/>
      <c r="WBP25" s="37"/>
      <c r="WBQ25" s="37"/>
      <c r="WBR25" s="37"/>
      <c r="WBS25" s="37"/>
      <c r="WBT25" s="37"/>
      <c r="WBU25" s="37"/>
      <c r="WBV25" s="37"/>
      <c r="WBW25" s="37"/>
      <c r="WBX25" s="37"/>
      <c r="WBY25" s="37"/>
      <c r="WBZ25" s="37"/>
      <c r="WCA25" s="37"/>
      <c r="WCB25" s="37"/>
      <c r="WCC25" s="37"/>
      <c r="WCD25" s="37"/>
      <c r="WCE25" s="37"/>
      <c r="WCF25" s="37"/>
      <c r="WCG25" s="37"/>
      <c r="WCH25" s="37"/>
      <c r="WCI25" s="37"/>
      <c r="WCJ25" s="37"/>
      <c r="WCK25" s="37"/>
      <c r="WCL25" s="37"/>
      <c r="WCM25" s="37"/>
      <c r="WCN25" s="37"/>
      <c r="WCO25" s="37"/>
      <c r="WCP25" s="37"/>
      <c r="WCQ25" s="37"/>
      <c r="WCR25" s="37"/>
      <c r="WCS25" s="37"/>
      <c r="WCT25" s="37"/>
      <c r="WCU25" s="37"/>
      <c r="WCV25" s="37"/>
      <c r="WCW25" s="37"/>
      <c r="WCX25" s="37"/>
      <c r="WCY25" s="37"/>
      <c r="WCZ25" s="37"/>
      <c r="WDA25" s="37"/>
      <c r="WDB25" s="37"/>
      <c r="WDC25" s="37"/>
      <c r="WDD25" s="37"/>
      <c r="WDE25" s="37"/>
      <c r="WDF25" s="37"/>
      <c r="WDG25" s="37"/>
      <c r="WDH25" s="37"/>
      <c r="WDI25" s="37"/>
      <c r="WDJ25" s="37"/>
      <c r="WDK25" s="37"/>
      <c r="WDL25" s="37"/>
      <c r="WDM25" s="37"/>
      <c r="WDN25" s="37"/>
      <c r="WDO25" s="37"/>
      <c r="WDP25" s="37"/>
      <c r="WDQ25" s="37"/>
      <c r="WDR25" s="37"/>
      <c r="WDS25" s="37"/>
      <c r="WDT25" s="37"/>
      <c r="WDU25" s="37"/>
      <c r="WDV25" s="37"/>
      <c r="WDW25" s="37"/>
      <c r="WDX25" s="37"/>
      <c r="WDY25" s="37"/>
      <c r="WDZ25" s="37"/>
      <c r="WEA25" s="37"/>
      <c r="WEB25" s="37"/>
      <c r="WEC25" s="37"/>
      <c r="WED25" s="37"/>
      <c r="WEE25" s="37"/>
      <c r="WEF25" s="37"/>
      <c r="WEG25" s="37"/>
      <c r="WEH25" s="37"/>
      <c r="WEI25" s="37"/>
      <c r="WEJ25" s="37"/>
      <c r="WEK25" s="37"/>
      <c r="WEL25" s="37"/>
      <c r="WEM25" s="37"/>
      <c r="WEN25" s="37"/>
      <c r="WEO25" s="37"/>
      <c r="WEP25" s="37"/>
      <c r="WEQ25" s="37"/>
      <c r="WER25" s="37"/>
      <c r="WES25" s="37"/>
      <c r="WET25" s="37"/>
      <c r="WEU25" s="37"/>
      <c r="WEV25" s="37"/>
      <c r="WEW25" s="37"/>
      <c r="WEX25" s="37"/>
      <c r="WEY25" s="37"/>
      <c r="WEZ25" s="37"/>
      <c r="WFA25" s="37"/>
      <c r="WFB25" s="37"/>
      <c r="WFC25" s="37"/>
      <c r="WFD25" s="37"/>
      <c r="WFE25" s="37"/>
      <c r="WFF25" s="37"/>
      <c r="WFG25" s="37"/>
      <c r="WFH25" s="37"/>
      <c r="WFI25" s="37"/>
      <c r="WFJ25" s="37"/>
      <c r="WFK25" s="37"/>
      <c r="WFL25" s="37"/>
      <c r="WFM25" s="37"/>
      <c r="WFN25" s="37"/>
      <c r="WFO25" s="37"/>
      <c r="WFP25" s="37"/>
      <c r="WFQ25" s="37"/>
      <c r="WFR25" s="37"/>
      <c r="WFS25" s="37"/>
      <c r="WFT25" s="37"/>
      <c r="WFU25" s="37"/>
      <c r="WFV25" s="37"/>
      <c r="WFW25" s="37"/>
      <c r="WFX25" s="37"/>
      <c r="WFY25" s="37"/>
      <c r="WFZ25" s="37"/>
      <c r="WGA25" s="37"/>
      <c r="WGB25" s="37"/>
      <c r="WGC25" s="37"/>
      <c r="WGD25" s="37"/>
      <c r="WGE25" s="37"/>
      <c r="WGF25" s="37"/>
      <c r="WGG25" s="37"/>
      <c r="WGH25" s="37"/>
      <c r="WGI25" s="37"/>
      <c r="WGJ25" s="37"/>
      <c r="WGK25" s="37"/>
      <c r="WGL25" s="37"/>
      <c r="WGM25" s="37"/>
      <c r="WGN25" s="37"/>
      <c r="WGO25" s="37"/>
      <c r="WGP25" s="37"/>
      <c r="WGQ25" s="37"/>
      <c r="WGR25" s="37"/>
      <c r="WGS25" s="37"/>
      <c r="WGT25" s="37"/>
      <c r="WGU25" s="37"/>
      <c r="WGV25" s="37"/>
      <c r="WGW25" s="37"/>
      <c r="WGX25" s="37"/>
      <c r="WGY25" s="37"/>
      <c r="WGZ25" s="37"/>
      <c r="WHA25" s="37"/>
      <c r="WHB25" s="37"/>
      <c r="WHC25" s="37"/>
      <c r="WHD25" s="37"/>
      <c r="WHE25" s="37"/>
      <c r="WHF25" s="37"/>
      <c r="WHG25" s="37"/>
      <c r="WHH25" s="37"/>
      <c r="WHI25" s="37"/>
      <c r="WHJ25" s="37"/>
      <c r="WHK25" s="37"/>
      <c r="WHL25" s="37"/>
      <c r="WHM25" s="37"/>
      <c r="WHN25" s="37"/>
      <c r="WHO25" s="37"/>
      <c r="WHP25" s="37"/>
      <c r="WHQ25" s="37"/>
      <c r="WHR25" s="37"/>
      <c r="WHS25" s="37"/>
      <c r="WHT25" s="37"/>
      <c r="WHU25" s="37"/>
      <c r="WHV25" s="37"/>
      <c r="WHW25" s="37"/>
      <c r="WHX25" s="37"/>
      <c r="WHY25" s="37"/>
      <c r="WHZ25" s="37"/>
      <c r="WIA25" s="37"/>
      <c r="WIB25" s="37"/>
      <c r="WIC25" s="37"/>
      <c r="WID25" s="37"/>
      <c r="WIE25" s="37"/>
      <c r="WIF25" s="37"/>
      <c r="WIG25" s="37"/>
      <c r="WIH25" s="37"/>
      <c r="WII25" s="37"/>
      <c r="WIJ25" s="37"/>
      <c r="WIK25" s="37"/>
      <c r="WIL25" s="37"/>
      <c r="WIM25" s="37"/>
      <c r="WIN25" s="37"/>
      <c r="WIO25" s="37"/>
      <c r="WIP25" s="37"/>
      <c r="WIQ25" s="37"/>
      <c r="WIR25" s="37"/>
      <c r="WIS25" s="37"/>
      <c r="WIT25" s="37"/>
      <c r="WIU25" s="37"/>
      <c r="WIV25" s="37"/>
      <c r="WIW25" s="37"/>
      <c r="WIX25" s="37"/>
      <c r="WIY25" s="37"/>
      <c r="WIZ25" s="37"/>
      <c r="WJA25" s="37"/>
      <c r="WJB25" s="37"/>
      <c r="WJC25" s="37"/>
      <c r="WJD25" s="37"/>
      <c r="WJE25" s="37"/>
      <c r="WJF25" s="37"/>
      <c r="WJG25" s="37"/>
      <c r="WJH25" s="37"/>
      <c r="WJI25" s="37"/>
      <c r="WJJ25" s="37"/>
      <c r="WJK25" s="37"/>
      <c r="WJL25" s="37"/>
      <c r="WJM25" s="37"/>
      <c r="WJN25" s="37"/>
      <c r="WJO25" s="37"/>
      <c r="WJP25" s="37"/>
      <c r="WJQ25" s="37"/>
      <c r="WJR25" s="37"/>
      <c r="WJS25" s="37"/>
      <c r="WJT25" s="37"/>
      <c r="WJU25" s="37"/>
      <c r="WJV25" s="37"/>
      <c r="WJW25" s="37"/>
      <c r="WJX25" s="37"/>
      <c r="WJY25" s="37"/>
      <c r="WJZ25" s="37"/>
      <c r="WKA25" s="37"/>
      <c r="WKB25" s="37"/>
      <c r="WKC25" s="37"/>
      <c r="WKD25" s="37"/>
      <c r="WKE25" s="37"/>
      <c r="WKF25" s="37"/>
      <c r="WKG25" s="37"/>
      <c r="WKH25" s="37"/>
      <c r="WKI25" s="37"/>
      <c r="WKJ25" s="37"/>
      <c r="WKK25" s="37"/>
      <c r="WKL25" s="37"/>
      <c r="WKM25" s="37"/>
      <c r="WKN25" s="37"/>
      <c r="WKO25" s="37"/>
      <c r="WKP25" s="37"/>
      <c r="WKQ25" s="37"/>
      <c r="WKR25" s="37"/>
      <c r="WKS25" s="37"/>
      <c r="WKT25" s="37"/>
      <c r="WKU25" s="37"/>
      <c r="WKV25" s="37"/>
      <c r="WKW25" s="37"/>
      <c r="WKX25" s="37"/>
      <c r="WKY25" s="37"/>
      <c r="WKZ25" s="37"/>
      <c r="WLA25" s="37"/>
      <c r="WLB25" s="37"/>
      <c r="WLC25" s="37"/>
      <c r="WLD25" s="37"/>
      <c r="WLE25" s="37"/>
      <c r="WLF25" s="37"/>
      <c r="WLG25" s="37"/>
      <c r="WLH25" s="37"/>
      <c r="WLI25" s="37"/>
      <c r="WLJ25" s="37"/>
      <c r="WLK25" s="37"/>
      <c r="WLL25" s="37"/>
      <c r="WLM25" s="37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8"/>
      <c r="XEY25" s="38"/>
      <c r="XEZ25" s="38"/>
      <c r="XFA25" s="38"/>
      <c r="XFB25" s="38"/>
      <c r="XFC25" s="38"/>
      <c r="XFD25" s="38"/>
    </row>
  </sheetData>
  <mergeCells count="33">
    <mergeCell ref="A2:G2"/>
    <mergeCell ref="A3:C3"/>
    <mergeCell ref="D3:G3"/>
    <mergeCell ref="A4:C4"/>
    <mergeCell ref="D4:E4"/>
    <mergeCell ref="E5:G5"/>
    <mergeCell ref="E6:G6"/>
    <mergeCell ref="E7:G7"/>
    <mergeCell ref="B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A25:G25"/>
    <mergeCell ref="A9:A24"/>
    <mergeCell ref="B11:B22"/>
    <mergeCell ref="C11:C19"/>
    <mergeCell ref="C21:C22"/>
    <mergeCell ref="D11:D19"/>
    <mergeCell ref="E11:E19"/>
    <mergeCell ref="A5:C7"/>
  </mergeCells>
  <pageMargins left="0.751388888888889" right="0.751388888888889" top="0.60625" bottom="0.60625" header="0.511805555555556" footer="0.511805555555556"/>
  <pageSetup paperSize="9" scale="93" firstPageNumber="8" orientation="portrait" useFirstPageNumber="1" horizontalDpi="600"/>
  <headerFooter>
    <oddFooter>&amp;L&amp;14-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附件1</vt:lpstr>
      <vt:lpstr>附件2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陈锋</cp:lastModifiedBy>
  <dcterms:created xsi:type="dcterms:W3CDTF">2019-06-21T08:56:00Z</dcterms:created>
  <dcterms:modified xsi:type="dcterms:W3CDTF">2025-05-29T11:27:24Z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>F3F5AEDC8E79487CA1C704CD67072678</vt:lpwstr>
  </property>
</Properties>
</file>